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C9E261ED-C544-463D-897D-4324C6BB29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 s="1"/>
  <c r="G21" i="23" s="1"/>
  <c r="F1" i="23"/>
  <c r="F11" i="23" s="1"/>
  <c r="F21" i="23" s="1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 s="1"/>
  <c r="A9" i="23" s="1"/>
  <c r="C4" i="22"/>
  <c r="G6" i="23" s="1"/>
  <c r="A6" i="23" s="1"/>
  <c r="B4" i="22"/>
  <c r="G3" i="23" s="1"/>
  <c r="A3" i="23" s="1"/>
  <c r="I3" i="23" l="1"/>
  <c r="I9" i="23" l="1"/>
  <c r="G1" i="22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<sst xmlns="http://schemas.openxmlformats.org/spreadsheetml/2006/main" count="94" uniqueCount="69">
  <si>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</si>
  <si>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</si>
  <si>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</si>
  <si>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</si>
  <si>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</si>
  <si>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</si>
  <si>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</si>
  <si>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</si>
  <si>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</si>
  <si>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</si>
  <si>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</si>
  <si>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</si>
  <si>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</si>
  <si>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</si>
  <si>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</si>
  <si>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</si>
  <si>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</si>
  <si>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</si>
  <si>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</si>
  <si>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</si>
  <si>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</si>
  <si>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</si>
  <si>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</si>
  <si>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</si>
  <si>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</si>
  <si>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</si>
  <si>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</si>
  <si>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</si>
  <si>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</si>
  <si>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</si>
  <si>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</si>
  <si>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</si>
  <si>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</si>
  <si>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</si>
  <si>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</si>
  <si>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</si>
  <si>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</si>
  <si>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</si>
  <si>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</si>
  <si>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</si>
  <si>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</si>
  <si>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</si>
  <si>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</si>
  <si>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</si>
  <si>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</si>
  <si>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</si>
  <si>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</si>
  <si>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</si>
  <si>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</si>
  <si>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</si>
  <si>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</si>
  <si>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</si>
  <si>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</si>
  <si>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</si>
  <si>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</si>
  <si>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</si>
  <si>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</si>
  <si>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</si>
  <si>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</si>
  <si>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</si>
  <si>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</si>
  <si>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</si>
  <si>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</si>
  <si>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</si>
  <si>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</si>
  <si>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</si>
  <si>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</si>
  <si>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伊藤</t>
    <rPh sb="0" eb="2">
      <t>イトウ</t>
    </rPh>
    <phoneticPr fontId="1"/>
  </si>
  <si>
    <t>すず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</si>
</sst>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176" fontId="9" fillId="0" borderId="11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1" xfId="1" applyNumberFormat="1" applyFont="1" applyBorder="1" applyAlignment="1">
      <alignment horizontal="left" vertical="center" indent="1"/>
    </xf>
    <xf numFmtId="0" fontId="9" fillId="0" borderId="8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176" fontId="9" fillId="0" borderId="12" xfId="1" applyNumberFormat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0" fillId="4" borderId="0" xfId="0" applyFill="1">
      <alignment vertical="center"/>
    </xf>
    <xf numFmtId="0" fontId="12" fillId="4" borderId="13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3" xfId="0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3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left" vertical="center" indent="1"/>
    </xf>
    <xf numFmtId="0" fontId="9" fillId="0" borderId="16" xfId="1" applyFont="1" applyBorder="1" applyAlignment="1">
      <alignment horizontal="center" vertical="center" shrinkToFit="1"/>
    </xf>
    <xf numFmtId="176" fontId="9" fillId="0" borderId="15" xfId="1" applyNumberFormat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178" fontId="10" fillId="0" borderId="15" xfId="1" applyNumberFormat="1" applyFont="1" applyBorder="1" applyAlignment="1">
      <alignment horizontal="left" vertical="center" indent="1"/>
    </xf>
    <xf numFmtId="0" fontId="13" fillId="0" borderId="20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 shrinkToFit="1"/>
    </xf>
    <xf numFmtId="176" fontId="9" fillId="3" borderId="22" xfId="1" applyNumberFormat="1" applyFont="1" applyFill="1" applyBorder="1" applyAlignment="1">
      <alignment horizontal="center" vertical="center" shrinkToFit="1"/>
    </xf>
    <xf numFmtId="0" fontId="9" fillId="3" borderId="20" xfId="1" applyFont="1" applyFill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4" fillId="4" borderId="13" xfId="0" applyFont="1" applyFill="1" applyBorder="1">
      <alignment vertical="center"/>
    </xf>
    <xf numFmtId="0" fontId="0" fillId="4" borderId="13" xfId="0" applyFill="1" applyBorder="1">
      <alignment vertical="center"/>
    </xf>
    <xf numFmtId="0" fontId="0" fillId="0" borderId="19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shrinkToFit="1"/>
    </xf>
    <xf numFmtId="176" fontId="9" fillId="2" borderId="15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6</xdr:row>
      <xdr:rowOff>6350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86E13-FA05-4CE8-BC4E-17FFBABA60D8}"/>
            </a:ext>
          </a:extLst>
        </xdr:cNvPr>
        <xdr:cNvSpPr/>
      </xdr:nvSpPr>
      <xdr:spPr>
        <a:xfrm>
          <a:off x="7359650" y="247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6</xdr:row>
      <xdr:rowOff>6350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6C6BBAD-C490-4212-BD49-C997206024C3}"/>
            </a:ext>
          </a:extLst>
        </xdr:cNvPr>
        <xdr:cNvSpPr/>
      </xdr:nvSpPr>
      <xdr:spPr>
        <a:xfrm>
          <a:off x="5340350" y="247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5</xdr:row>
      <xdr:rowOff>0</xdr:rowOff>
    </xdr:from>
    <xdr:to>
      <xdr:col>7</xdr:col>
      <xdr:colOff>0</xdr:colOff>
      <xdr:row>6</xdr:row>
      <xdr:rowOff>6350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148D86E-48F3-4E0A-9069-C90C0BFFB7EC}"/>
            </a:ext>
          </a:extLst>
        </xdr:cNvPr>
        <xdr:cNvSpPr/>
      </xdr:nvSpPr>
      <xdr:spPr>
        <a:xfrm>
          <a:off x="4667250" y="247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6350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B1E71E7-07B3-4215-A2E2-EDF457A487A4}"/>
            </a:ext>
          </a:extLst>
        </xdr:cNvPr>
        <xdr:cNvSpPr/>
      </xdr:nvSpPr>
      <xdr:spPr>
        <a:xfrm>
          <a:off x="6686550" y="24765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2275" name="図 6">
          <a:extLst>
            <a:ext uri="{FF2B5EF4-FFF2-40B4-BE49-F238E27FC236}">
              <a16:creationId xmlns:a16="http://schemas.microsoft.com/office/drawing/2014/main" id="{6145C7CE-30B2-458F-A9E7-9D4D6014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38">
        <f>'カード '!I3</f>
        <v>0</v>
      </c>
      <c r="H1" s="36" t="s">
        <v>51</v>
      </c>
      <c r="I1" s="19" t="s">
        <v>35</v>
      </c>
      <c r="J1" s="37" t="s">
        <v>36</v>
      </c>
    </row>
    <row r="2" spans="1:11" ht="24.75" customHeight="1">
      <c r="A2" s="53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54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49" t="s">
        <v>2</v>
      </c>
      <c r="B4" s="50">
        <f>MAX(B5:B26)</f>
        <v>0</v>
      </c>
      <c r="C4" s="50">
        <f>MAX(C5:C26)</f>
        <v>0</v>
      </c>
      <c r="D4" s="50">
        <f>MAX(D5:D26)</f>
        <v>0</v>
      </c>
      <c r="E4" s="50">
        <f>MAX(E5:E26)</f>
        <v>1.4</v>
      </c>
      <c r="F4" s="50">
        <f>MAX(F5:F26)</f>
        <v>2.1</v>
      </c>
      <c r="G4" s="50">
        <f>MAX(G5:G26)</f>
        <v>3</v>
      </c>
      <c r="H4" s="50">
        <f>MIN(H5:H26)</f>
        <v>28</v>
      </c>
      <c r="I4" s="50">
        <f>MIN(I5:I26)</f>
        <v>26.2</v>
      </c>
      <c r="J4" s="51">
        <f>MIN(J5:J26)</f>
        <v>0.26180555555555557</v>
      </c>
      <c r="K4" s="52">
        <f>MIN(K5:K26)</f>
        <v>11.07</v>
      </c>
    </row>
    <row r="5" spans="1:11" ht="25" customHeight="1">
      <c r="A5" s="43">
        <v>45024</v>
      </c>
      <c r="B5" s="15"/>
      <c r="C5" s="15"/>
      <c r="D5" s="15"/>
      <c r="E5" s="15">
        <v>1.4</v>
      </c>
      <c r="F5" s="15">
        <v>2.1</v>
      </c>
      <c r="G5" s="15">
        <v>3</v>
      </c>
      <c r="H5" s="15">
        <v>48.2</v>
      </c>
      <c r="I5" s="15">
        <v>26.2</v>
      </c>
      <c r="J5" s="41">
        <v>0.28958333333333336</v>
      </c>
      <c r="K5" s="42">
        <v>11.22</v>
      </c>
    </row>
    <row r="6" spans="1:11" ht="25" customHeight="1">
      <c r="A6" s="43">
        <v>45052</v>
      </c>
      <c r="B6" s="40"/>
      <c r="C6" s="40"/>
      <c r="D6" s="40"/>
      <c r="E6" s="40">
        <v>0.9</v>
      </c>
      <c r="F6" s="40">
        <v>1.5</v>
      </c>
      <c r="G6" s="67">
        <v>3</v>
      </c>
      <c r="H6" s="67">
        <v>28</v>
      </c>
      <c r="I6" s="40">
        <v>35</v>
      </c>
      <c r="J6" s="68">
        <v>0.26180555555555557</v>
      </c>
      <c r="K6" s="66">
        <v>11.07</v>
      </c>
    </row>
    <row r="7" spans="1:11" ht="25" customHeight="1">
      <c r="A7" s="43"/>
      <c r="B7" s="15"/>
      <c r="C7" s="15"/>
      <c r="D7" s="15"/>
      <c r="E7" s="15"/>
      <c r="F7" s="15"/>
      <c r="G7" s="15"/>
      <c r="H7" s="15"/>
      <c r="I7" s="15"/>
      <c r="J7" s="41"/>
      <c r="K7" s="42"/>
    </row>
    <row r="8" spans="1:11" ht="25" customHeight="1">
      <c r="A8" s="43"/>
      <c r="B8" s="40"/>
      <c r="C8" s="40"/>
      <c r="D8" s="40"/>
      <c r="E8" s="40"/>
      <c r="F8" s="40"/>
      <c r="G8" s="40"/>
      <c r="H8" s="40"/>
      <c r="I8" s="40"/>
      <c r="J8" s="41"/>
      <c r="K8" s="42"/>
    </row>
    <row r="9" spans="1:11" ht="25" customHeight="1">
      <c r="A9" s="39"/>
      <c r="B9" s="40"/>
      <c r="C9" s="40"/>
      <c r="D9" s="40"/>
      <c r="E9" s="40"/>
      <c r="F9" s="40"/>
      <c r="G9" s="40"/>
      <c r="H9" s="40"/>
      <c r="I9" s="40"/>
      <c r="J9" s="41"/>
      <c r="K9" s="42"/>
    </row>
    <row r="10" spans="1:11" ht="25" customHeight="1">
      <c r="A10" s="43"/>
      <c r="B10" s="15"/>
      <c r="C10" s="15"/>
      <c r="D10" s="15"/>
      <c r="E10" s="15"/>
      <c r="F10" s="15"/>
      <c r="G10" s="15"/>
      <c r="H10" s="15"/>
      <c r="I10" s="15"/>
      <c r="J10" s="41"/>
      <c r="K10" s="42"/>
    </row>
    <row r="11" spans="1:11" ht="25" customHeight="1">
      <c r="A11" s="43"/>
      <c r="B11" s="40"/>
      <c r="C11" s="40"/>
      <c r="D11" s="40"/>
      <c r="E11" s="40"/>
      <c r="F11" s="40"/>
      <c r="G11" s="40"/>
      <c r="H11" s="40"/>
      <c r="I11" s="40"/>
      <c r="J11" s="41"/>
      <c r="K11" s="42"/>
    </row>
    <row r="12" spans="1:11" ht="25" customHeight="1">
      <c r="A12" s="43"/>
      <c r="B12" s="40"/>
      <c r="C12" s="40"/>
      <c r="D12" s="40"/>
      <c r="E12" s="40"/>
      <c r="F12" s="40"/>
      <c r="G12" s="40"/>
      <c r="H12" s="40"/>
      <c r="I12" s="40"/>
      <c r="J12" s="41"/>
      <c r="K12" s="42"/>
    </row>
    <row r="13" spans="1:11" ht="25" customHeight="1">
      <c r="A13" s="43"/>
      <c r="B13" s="40"/>
      <c r="C13" s="40"/>
      <c r="D13" s="40"/>
      <c r="E13" s="40"/>
      <c r="F13" s="40"/>
      <c r="G13" s="40"/>
      <c r="H13" s="40"/>
      <c r="I13" s="40"/>
      <c r="J13" s="41"/>
      <c r="K13" s="42"/>
    </row>
    <row r="14" spans="1:11" ht="25" customHeight="1">
      <c r="A14" s="43"/>
      <c r="B14" s="40"/>
      <c r="C14" s="40"/>
      <c r="D14" s="40"/>
      <c r="E14" s="40"/>
      <c r="F14" s="40"/>
      <c r="G14" s="40"/>
      <c r="H14" s="40"/>
      <c r="I14" s="40"/>
      <c r="J14" s="41"/>
      <c r="K14" s="42"/>
    </row>
    <row r="15" spans="1:11" ht="25" customHeight="1">
      <c r="A15" s="23"/>
      <c r="B15" s="15"/>
      <c r="C15" s="15"/>
      <c r="D15" s="15"/>
      <c r="E15" s="15"/>
      <c r="F15" s="15"/>
      <c r="G15" s="15"/>
      <c r="H15" s="15"/>
      <c r="I15" s="15"/>
      <c r="J15" s="24"/>
      <c r="K15" s="25"/>
    </row>
    <row r="16" spans="1:11" ht="25" customHeight="1">
      <c r="A16" s="23"/>
      <c r="B16" s="15"/>
      <c r="C16" s="15"/>
      <c r="D16" s="15"/>
      <c r="E16" s="15"/>
      <c r="F16" s="15"/>
      <c r="G16" s="15"/>
      <c r="H16" s="15"/>
      <c r="I16" s="15"/>
      <c r="J16" s="24"/>
      <c r="K16" s="25"/>
    </row>
    <row r="17" spans="1:11" ht="25" customHeight="1">
      <c r="A17" s="23"/>
      <c r="B17" s="15"/>
      <c r="C17" s="15"/>
      <c r="D17" s="15"/>
      <c r="E17" s="15"/>
      <c r="F17" s="15"/>
      <c r="G17" s="15"/>
      <c r="H17" s="15"/>
      <c r="I17" s="15"/>
      <c r="J17" s="24"/>
      <c r="K17" s="25"/>
    </row>
    <row r="18" spans="1:11" ht="25" customHeight="1">
      <c r="A18" s="23"/>
      <c r="B18" s="15"/>
      <c r="C18" s="15"/>
      <c r="D18" s="15"/>
      <c r="E18" s="15"/>
      <c r="F18" s="15"/>
      <c r="G18" s="15"/>
      <c r="H18" s="15"/>
      <c r="I18" s="15"/>
      <c r="J18" s="24"/>
      <c r="K18" s="25"/>
    </row>
    <row r="19" spans="1:11" ht="25" customHeight="1">
      <c r="A19" s="23"/>
      <c r="B19" s="15"/>
      <c r="C19" s="15"/>
      <c r="D19" s="15"/>
      <c r="E19" s="15"/>
      <c r="F19" s="15"/>
      <c r="G19" s="15"/>
      <c r="H19" s="15"/>
      <c r="I19" s="15"/>
      <c r="J19" s="24"/>
      <c r="K19" s="25"/>
    </row>
    <row r="20" spans="1:11" ht="25" customHeight="1">
      <c r="A20" s="23"/>
      <c r="B20" s="15"/>
      <c r="C20" s="15"/>
      <c r="D20" s="15"/>
      <c r="E20" s="15"/>
      <c r="F20" s="15"/>
      <c r="G20" s="15"/>
      <c r="H20" s="15"/>
      <c r="I20" s="15"/>
      <c r="J20" s="24"/>
      <c r="K20" s="25"/>
    </row>
    <row r="21" spans="1:11" ht="25" customHeight="1">
      <c r="A21" s="23"/>
      <c r="B21" s="15"/>
      <c r="C21" s="15"/>
      <c r="D21" s="15"/>
      <c r="E21" s="15"/>
      <c r="F21" s="15"/>
      <c r="G21" s="15"/>
      <c r="H21" s="15"/>
      <c r="I21" s="15"/>
      <c r="J21" s="24"/>
      <c r="K21" s="25"/>
    </row>
    <row r="22" spans="1:11" ht="25" customHeight="1">
      <c r="A22" s="23"/>
      <c r="B22" s="15"/>
      <c r="C22" s="15"/>
      <c r="D22" s="15"/>
      <c r="E22" s="15"/>
      <c r="F22" s="15"/>
      <c r="G22" s="15"/>
      <c r="H22" s="15"/>
      <c r="I22" s="15"/>
      <c r="J22" s="24"/>
      <c r="K22" s="25"/>
    </row>
    <row r="23" spans="1:11" ht="25" customHeight="1">
      <c r="A23" s="23"/>
      <c r="B23" s="15"/>
      <c r="C23" s="15"/>
      <c r="D23" s="15"/>
      <c r="E23" s="15"/>
      <c r="F23" s="15"/>
      <c r="G23" s="15"/>
      <c r="H23" s="15"/>
      <c r="I23" s="15"/>
      <c r="J23" s="24"/>
      <c r="K23" s="25"/>
    </row>
    <row r="24" spans="1:11" ht="25" customHeight="1">
      <c r="A24" s="23"/>
      <c r="B24" s="15"/>
      <c r="C24" s="15"/>
      <c r="D24" s="15"/>
      <c r="E24" s="15"/>
      <c r="F24" s="15"/>
      <c r="G24" s="15"/>
      <c r="H24" s="15"/>
      <c r="I24" s="15"/>
      <c r="J24" s="24"/>
      <c r="K24" s="25"/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M6" sqref="M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6"/>
      <c r="B1" s="57" t="s">
        <v>41</v>
      </c>
      <c r="C1" s="58"/>
      <c r="D1" s="58"/>
      <c r="E1" s="58"/>
      <c r="F1" s="27" t="str">
        <f>チャレンジ!E1</f>
        <v>伊藤</v>
      </c>
      <c r="G1" s="27" t="str">
        <f>チャレンジ!F1</f>
        <v>すず</v>
      </c>
    </row>
    <row r="2" spans="1:9" ht="20.149999999999999" customHeight="1" thickBot="1">
      <c r="A2" s="26"/>
      <c r="B2" s="55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4" t="s">
        <v>56</v>
      </c>
    </row>
    <row r="3" spans="1:9" ht="45" customHeight="1" thickBot="1">
      <c r="A3" s="26">
        <f>IF(AND(G3&gt;=5,G3&lt;50),1,IF(AND(G3&gt;=50,G3&lt;75),2,IF(AND(G3&gt;=75,G3&lt;100),3,IF(G3&gt;=100,4,0))))</f>
        <v>0</v>
      </c>
      <c r="B3" s="56"/>
      <c r="C3" s="1"/>
      <c r="D3" s="1"/>
      <c r="E3" s="1"/>
      <c r="F3" s="28"/>
      <c r="G3" s="2">
        <f>チャレンジ!B4</f>
        <v>0</v>
      </c>
      <c r="I3" s="45">
        <f>A3+A6+A9+A13+A16+A19+A23+A26+A29+A32</f>
        <v>0</v>
      </c>
    </row>
    <row r="4" spans="1:9" ht="7" customHeight="1" thickBot="1">
      <c r="A4" s="26"/>
      <c r="B4" s="3"/>
      <c r="C4" s="29"/>
      <c r="D4" s="29"/>
      <c r="E4" s="29"/>
      <c r="F4" s="29"/>
      <c r="G4" s="29"/>
    </row>
    <row r="5" spans="1:9" ht="20.149999999999999" customHeight="1" thickBot="1">
      <c r="A5" s="26"/>
      <c r="B5" s="55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4" t="s">
        <v>58</v>
      </c>
    </row>
    <row r="6" spans="1:9" ht="45" customHeight="1" thickBot="1">
      <c r="A6" s="26">
        <f>IF(AND(G6&gt;=10,G6&lt;30),1,IF(AND(G6&gt;=30,G6&lt;50),2,IF(AND(G6&gt;=50,G6&lt;100),3,IF(G6&gt;=100,4,0))))</f>
        <v>0</v>
      </c>
      <c r="B6" s="59"/>
      <c r="C6" s="1"/>
      <c r="D6" s="1"/>
      <c r="E6" s="1"/>
      <c r="F6" s="28"/>
      <c r="G6" s="2">
        <f>チャレンジ!C4</f>
        <v>0</v>
      </c>
      <c r="I6" s="45">
        <v>0</v>
      </c>
    </row>
    <row r="7" spans="1:9" ht="7" customHeight="1" thickBot="1">
      <c r="A7" s="26"/>
    </row>
    <row r="8" spans="1:9" ht="20.149999999999999" customHeight="1" thickBot="1">
      <c r="A8" s="26"/>
      <c r="B8" s="55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4" t="s">
        <v>57</v>
      </c>
    </row>
    <row r="9" spans="1:9" ht="45" customHeight="1" thickBot="1">
      <c r="A9" s="26">
        <f>IF(AND(G9&gt;=3,G9&lt;5),1,IF(AND(G9&gt;=5,G9&lt;10),2,IF(AND(G9&gt;=10,G9&lt;15),3,IF(G9&gt;=15,4,0))))</f>
        <v>0</v>
      </c>
      <c r="B9" s="56"/>
      <c r="C9" s="1"/>
      <c r="D9" s="1"/>
      <c r="E9" s="1"/>
      <c r="F9" s="28"/>
      <c r="G9" s="2">
        <f>チャレンジ!D4</f>
        <v>0</v>
      </c>
      <c r="I9" s="45">
        <f>TRUNC(I3/2)-I6</f>
        <v>0</v>
      </c>
    </row>
    <row r="10" spans="1:9" ht="16" customHeight="1">
      <c r="B10" s="32"/>
      <c r="C10" s="4"/>
      <c r="D10" s="4"/>
      <c r="E10" s="4"/>
      <c r="F10" s="32"/>
      <c r="G10" s="48"/>
      <c r="I10" s="47"/>
    </row>
    <row r="11" spans="1:9" ht="20.5" customHeight="1">
      <c r="A11" s="30"/>
      <c r="B11" s="60" t="s">
        <v>45</v>
      </c>
      <c r="C11" s="61"/>
      <c r="D11" s="61"/>
      <c r="E11" s="61"/>
      <c r="F11" s="31" t="str">
        <f>F1</f>
        <v>伊藤</v>
      </c>
      <c r="G11" s="31" t="str">
        <f>G1</f>
        <v>すず</v>
      </c>
    </row>
    <row r="12" spans="1:9" ht="20" customHeight="1">
      <c r="A12" s="30"/>
      <c r="B12" s="55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6"/>
    </row>
    <row r="13" spans="1:9" ht="45" customHeight="1">
      <c r="A13" s="30">
        <f>IF(AND(G13&gt;=5,G13&lt;10),1,IF(AND(G13&gt;=10,G13&lt;15),2,IF(AND(G13&gt;=15,G13&lt;24),3,IF(G13&gt;=24,4,0))))</f>
        <v>0</v>
      </c>
      <c r="B13" s="56"/>
      <c r="C13" s="1"/>
      <c r="D13" s="1"/>
      <c r="E13" s="1"/>
      <c r="F13" s="28"/>
      <c r="G13" s="2">
        <f>チャレンジ!E4</f>
        <v>1.4</v>
      </c>
      <c r="I13" s="47"/>
    </row>
    <row r="14" spans="1:9" ht="7" customHeight="1">
      <c r="A14" s="30"/>
      <c r="B14" s="32"/>
      <c r="C14" s="32"/>
      <c r="D14" s="32"/>
      <c r="E14" s="32"/>
      <c r="F14" s="32"/>
      <c r="G14" s="32"/>
    </row>
    <row r="15" spans="1:9" ht="20" customHeight="1">
      <c r="A15" s="30"/>
      <c r="B15" s="63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0">
        <f>IF(AND(G16&gt;=5,G16&lt;7),1,IF(AND(G16&gt;=7,G16&lt;10),2,IF(AND(G16&gt;=10,G16&lt;12),3,IF(G16&gt;=12,4,0))))</f>
        <v>0</v>
      </c>
      <c r="B16" s="56"/>
      <c r="C16" s="1"/>
      <c r="D16" s="1"/>
      <c r="E16" s="1"/>
      <c r="F16" s="28"/>
      <c r="G16" s="2">
        <f>チャレンジ!F4</f>
        <v>2.1</v>
      </c>
    </row>
    <row r="17" spans="1:9" ht="7" customHeight="1">
      <c r="A17" s="30"/>
    </row>
    <row r="18" spans="1:9" ht="20" customHeight="1">
      <c r="A18" s="30"/>
      <c r="B18" s="55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0">
        <f>IF(AND(G19&gt;=5,G19&lt;10),1,IF(AND(G19&gt;=10,G19&lt;20),2,IF(AND(G19&gt;=20,G19&lt;30),3,IF(G19&gt;=30,4,0))))</f>
        <v>0</v>
      </c>
      <c r="B19" s="62"/>
      <c r="C19" s="1"/>
      <c r="D19" s="1"/>
      <c r="E19" s="1"/>
      <c r="F19" s="28"/>
      <c r="G19" s="2">
        <f>チャレンジ!G4</f>
        <v>3</v>
      </c>
    </row>
    <row r="20" spans="1:9" ht="16" customHeight="1">
      <c r="B20" s="32"/>
      <c r="C20" s="4"/>
      <c r="D20" s="4"/>
      <c r="E20" s="4"/>
      <c r="F20" s="32"/>
      <c r="G20" s="48"/>
      <c r="I20" s="47"/>
    </row>
    <row r="21" spans="1:9" ht="20.5" customHeight="1">
      <c r="A21" s="33"/>
      <c r="B21" s="64" t="s">
        <v>46</v>
      </c>
      <c r="C21" s="65"/>
      <c r="D21" s="65"/>
      <c r="E21" s="65"/>
      <c r="F21" s="34" t="str">
        <f>F11</f>
        <v>伊藤</v>
      </c>
      <c r="G21" s="34" t="str">
        <f>G11</f>
        <v>すず</v>
      </c>
    </row>
    <row r="22" spans="1:9" ht="15" customHeight="1">
      <c r="A22" s="33"/>
      <c r="B22" s="55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3">
        <f>IF(AND(G23&lt;=10,G23&gt;0),4,IF(AND(G23&gt;10,G23&lt;=12),3,IF(AND(G23&gt;12,G23&lt;=15),2,IF(AND(G23&gt;15,G23&lt;=20),1,0))))</f>
        <v>0</v>
      </c>
      <c r="B23" s="56"/>
      <c r="C23" s="1"/>
      <c r="D23" s="1"/>
      <c r="E23" s="1"/>
      <c r="F23" s="28"/>
      <c r="G23" s="5">
        <f>チャレンジ!I4</f>
        <v>26.2</v>
      </c>
    </row>
    <row r="24" spans="1:9" ht="3" customHeight="1">
      <c r="A24" s="33"/>
      <c r="B24" s="3"/>
      <c r="C24" s="4"/>
      <c r="D24" s="4"/>
      <c r="E24" s="4"/>
      <c r="F24" s="4"/>
      <c r="G24" s="4"/>
    </row>
    <row r="25" spans="1:9" ht="15" customHeight="1">
      <c r="A25" s="33"/>
      <c r="B25" s="55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3">
        <f>IF(AND(G26&lt;=0.125,G26&gt;0),4,IF(AND(G26&gt;0.125,G26&lt;=0.136),3,IF(AND(G26&gt;0.136,G26&lt;=0.146),2,IF(AND(G26&gt;0.146,G26&lt;=0.167),1,0))))</f>
        <v>0</v>
      </c>
      <c r="B26" s="59"/>
      <c r="C26" s="1"/>
      <c r="D26" s="1"/>
      <c r="E26" s="1"/>
      <c r="F26" s="28"/>
      <c r="G26" s="35">
        <f>チャレンジ!J4</f>
        <v>0.26180555555555557</v>
      </c>
    </row>
    <row r="27" spans="1:9" ht="3" customHeight="1">
      <c r="A27" s="33"/>
    </row>
    <row r="28" spans="1:9" ht="15" customHeight="1">
      <c r="A28" s="33"/>
      <c r="B28" s="55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3">
        <f>IF(AND(G29&lt;=15,G29&gt;0),4,IF(AND(G29&gt;15,G29&lt;=17),3,IF(AND(G29&gt;17,G29&lt;=20),2,IF(AND(G29&gt;20,G29&lt;=25),1,0))))</f>
        <v>0</v>
      </c>
      <c r="B29" s="62"/>
      <c r="C29" s="1"/>
      <c r="D29" s="1"/>
      <c r="E29" s="1"/>
      <c r="F29" s="28"/>
      <c r="G29" s="2">
        <f>チャレンジ!H4</f>
        <v>28</v>
      </c>
    </row>
    <row r="30" spans="1:9" ht="3" customHeight="1">
      <c r="A30" s="33"/>
    </row>
    <row r="31" spans="1:9" ht="15" customHeight="1">
      <c r="A31" s="33"/>
      <c r="B31" s="55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3">
        <f>IF(AND(G32&lt;=6.6,G32&gt;0),4,IF(AND(G32&gt;6.6,G32&lt;=7),3,IF(AND(G32&gt;7,G32&lt;=8),2,IF(AND(G32&gt;8,G32&lt;=9),1,0))))</f>
        <v>0</v>
      </c>
      <c r="B32" s="62"/>
      <c r="C32" s="1"/>
      <c r="D32" s="1"/>
      <c r="E32" s="1"/>
      <c r="F32" s="28"/>
      <c r="G32" s="2">
        <f>チャレンジ!K4</f>
        <v>11.07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2023-05-14T08:36:20Z</dcterms:modified>
</cp:coreProperties>
</file>