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9F0933F9-14ED-47CD-99DC-414F2C0911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3" i="23" l="1"/>
  <c r="A3" i="23" s="1"/>
  <c r="G1" i="23"/>
  <c r="G11" i="23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/>
  <c r="A9" i="23" s="1"/>
  <c r="C4" i="22"/>
  <c r="G6" i="23"/>
  <c r="A6" i="23"/>
  <c r="B4" i="22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<sst xmlns="http://schemas.openxmlformats.org/spreadsheetml/2006/main" count="94" uniqueCount="69">
  <si>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</si>
  <si>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</si>
  <si>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</si>
  <si>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</si>
  <si>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</si>
  <si>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</si>
  <si>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</si>
  <si>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</si>
  <si>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</si>
  <si>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</si>
  <si>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</si>
  <si>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</si>
  <si>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</si>
  <si>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</si>
  <si>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</si>
  <si>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</si>
  <si>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</si>
  <si>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</si>
  <si>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</si>
  <si>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</si>
  <si>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</si>
  <si>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</si>
  <si>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</si>
  <si>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</si>
  <si>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</si>
  <si>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</si>
  <si>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</si>
  <si>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</si>
  <si>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</si>
  <si>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</si>
  <si>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</si>
  <si>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</si>
  <si>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</si>
  <si>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</si>
  <si>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</si>
  <si>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</si>
  <si>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</si>
  <si>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</si>
  <si>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</si>
  <si>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</si>
  <si>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</si>
  <si>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</si>
  <si>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</si>
  <si>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</si>
  <si>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</si>
  <si>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</si>
  <si>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</si>
  <si>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</si>
  <si>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</si>
  <si>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</si>
  <si>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</si>
  <si>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</si>
  <si>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</si>
  <si>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</si>
  <si>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</si>
  <si>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</si>
  <si>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</si>
  <si>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</si>
  <si>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</si>
  <si>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</si>
  <si>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</si>
  <si>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</si>
  <si>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</si>
  <si>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</si>
  <si>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</si>
  <si>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</si>
  <si>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</si>
  <si>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池畠</t>
    <rPh sb="0" eb="2">
      <t>イケハタ</t>
    </rPh>
    <phoneticPr fontId="1"/>
  </si>
  <si>
    <t>彗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</si>
</sst>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6" sqref="J6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52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3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0</v>
      </c>
      <c r="C4" s="27">
        <f t="shared" si="0"/>
        <v>0</v>
      </c>
      <c r="D4" s="27">
        <f t="shared" si="0"/>
        <v>0</v>
      </c>
      <c r="E4" s="27">
        <f t="shared" si="0"/>
        <v>0.9</v>
      </c>
      <c r="F4" s="27">
        <f t="shared" si="0"/>
        <v>3.3</v>
      </c>
      <c r="G4" s="27">
        <f t="shared" si="0"/>
        <v>8</v>
      </c>
      <c r="H4" s="27">
        <f>MIN(H5:H26)</f>
        <v>38</v>
      </c>
      <c r="I4" s="27">
        <f>MIN(I5:I26)</f>
        <v>20.399999999999999</v>
      </c>
      <c r="J4" s="28">
        <f>MIN(J5:J26)</f>
        <v>0.22291666666666665</v>
      </c>
      <c r="K4" s="27">
        <f>MIN(K5:K26)</f>
        <v>39.5</v>
      </c>
    </row>
    <row r="5" spans="1:11" ht="25" customHeight="1">
      <c r="A5" s="42">
        <v>45052</v>
      </c>
      <c r="B5" s="43"/>
      <c r="C5" s="43"/>
      <c r="D5" s="43"/>
      <c r="E5" s="43">
        <v>0.9</v>
      </c>
      <c r="F5" s="43">
        <v>3.3</v>
      </c>
      <c r="G5" s="43">
        <v>8</v>
      </c>
      <c r="H5" s="43">
        <v>38</v>
      </c>
      <c r="I5" s="43">
        <v>20.399999999999999</v>
      </c>
      <c r="J5" s="44">
        <v>0.22291666666666665</v>
      </c>
      <c r="K5" s="45">
        <v>39.5</v>
      </c>
    </row>
    <row r="6" spans="1:11" ht="25" customHeight="1">
      <c r="A6" s="46"/>
      <c r="B6" s="15"/>
      <c r="C6" s="15"/>
      <c r="D6" s="15"/>
      <c r="E6" s="15"/>
      <c r="F6" s="15"/>
      <c r="G6" s="15"/>
      <c r="H6" s="15"/>
      <c r="I6" s="15"/>
      <c r="J6" s="44"/>
      <c r="K6" s="45"/>
    </row>
    <row r="7" spans="1:11" ht="25" customHeight="1">
      <c r="A7" s="46"/>
      <c r="B7" s="43"/>
      <c r="C7" s="43"/>
      <c r="D7" s="43"/>
      <c r="E7" s="43"/>
      <c r="F7" s="43"/>
      <c r="G7" s="43"/>
      <c r="H7" s="43"/>
      <c r="I7" s="43"/>
      <c r="J7" s="44"/>
      <c r="K7" s="45"/>
    </row>
    <row r="8" spans="1:11" ht="25" customHeight="1">
      <c r="A8" s="46"/>
      <c r="B8" s="15"/>
      <c r="C8" s="15"/>
      <c r="D8" s="15"/>
      <c r="E8" s="15"/>
      <c r="F8" s="15"/>
      <c r="G8" s="15"/>
      <c r="H8" s="15"/>
      <c r="I8" s="15"/>
      <c r="J8" s="44"/>
      <c r="K8" s="45"/>
    </row>
    <row r="9" spans="1:11" ht="25" customHeight="1">
      <c r="A9" s="46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ht="25" customHeight="1">
      <c r="A10" s="46"/>
      <c r="B10" s="15"/>
      <c r="C10" s="15"/>
      <c r="D10" s="15"/>
      <c r="E10" s="15"/>
      <c r="F10" s="15"/>
      <c r="G10" s="15"/>
      <c r="H10" s="15"/>
      <c r="I10" s="15"/>
      <c r="J10" s="44"/>
      <c r="K10" s="45"/>
    </row>
    <row r="11" spans="1:11" ht="25" customHeight="1">
      <c r="A11" s="46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ht="25" customHeight="1">
      <c r="A12" s="46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ht="25" customHeight="1">
      <c r="A13" s="46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ht="25" customHeight="1">
      <c r="A14" s="46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56" t="s">
        <v>41</v>
      </c>
      <c r="C1" s="57"/>
      <c r="D1" s="57"/>
      <c r="E1" s="57"/>
      <c r="F1" s="30" t="str">
        <f>チャレンジ!E1</f>
        <v>池畠</v>
      </c>
      <c r="G1" s="30" t="str">
        <f>チャレンジ!F1</f>
        <v>彗</v>
      </c>
    </row>
    <row r="2" spans="1:9" ht="20.149999999999999" customHeight="1" thickBot="1">
      <c r="A2" s="29"/>
      <c r="B2" s="54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0</v>
      </c>
      <c r="B3" s="55"/>
      <c r="C3" s="1"/>
      <c r="D3" s="1"/>
      <c r="E3" s="1"/>
      <c r="F3" s="31"/>
      <c r="G3" s="2">
        <f>チャレンジ!B4</f>
        <v>0</v>
      </c>
      <c r="I3" s="48">
        <f>A3+A6+A9+A13+A16+A19+A23+A26+A29+A32</f>
        <v>1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54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58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54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55"/>
      <c r="C9" s="1"/>
      <c r="D9" s="1"/>
      <c r="E9" s="1"/>
      <c r="F9" s="31"/>
      <c r="G9" s="2">
        <f>チャレンジ!D4</f>
        <v>0</v>
      </c>
      <c r="I9" s="48">
        <f>TRUNC(I3/2)-I6</f>
        <v>0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59" t="s">
        <v>45</v>
      </c>
      <c r="C11" s="60"/>
      <c r="D11" s="60"/>
      <c r="E11" s="60"/>
      <c r="F11" s="34" t="str">
        <f>F1</f>
        <v>池畠</v>
      </c>
      <c r="G11" s="34" t="str">
        <f>G1</f>
        <v>彗</v>
      </c>
    </row>
    <row r="12" spans="1:9" ht="20" customHeight="1">
      <c r="A12" s="33"/>
      <c r="B12" s="54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0</v>
      </c>
      <c r="B13" s="55"/>
      <c r="C13" s="1"/>
      <c r="D13" s="1"/>
      <c r="E13" s="1"/>
      <c r="F13" s="31"/>
      <c r="G13" s="2">
        <f>チャレンジ!E4</f>
        <v>0.9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2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0</v>
      </c>
      <c r="B16" s="55"/>
      <c r="C16" s="1"/>
      <c r="D16" s="1"/>
      <c r="E16" s="1"/>
      <c r="F16" s="31"/>
      <c r="G16" s="2">
        <f>チャレンジ!F4</f>
        <v>3.3</v>
      </c>
    </row>
    <row r="17" spans="1:9" ht="7" customHeight="1">
      <c r="A17" s="33"/>
    </row>
    <row r="18" spans="1:9" ht="20" customHeight="1">
      <c r="A18" s="33"/>
      <c r="B18" s="5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61"/>
      <c r="C19" s="1"/>
      <c r="D19" s="1"/>
      <c r="E19" s="1"/>
      <c r="F19" s="31"/>
      <c r="G19" s="2">
        <f>チャレンジ!G4</f>
        <v>8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3" t="s">
        <v>46</v>
      </c>
      <c r="C21" s="64"/>
      <c r="D21" s="64"/>
      <c r="E21" s="64"/>
      <c r="F21" s="37" t="str">
        <f>F11</f>
        <v>池畠</v>
      </c>
      <c r="G21" s="37" t="str">
        <f>G11</f>
        <v>彗</v>
      </c>
    </row>
    <row r="22" spans="1:9" ht="15" customHeight="1">
      <c r="A22" s="36"/>
      <c r="B22" s="54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0</v>
      </c>
      <c r="B23" s="55"/>
      <c r="C23" s="1"/>
      <c r="D23" s="1"/>
      <c r="E23" s="1"/>
      <c r="F23" s="31"/>
      <c r="G23" s="5">
        <f>チャレンジ!I4</f>
        <v>20.399999999999999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54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58"/>
      <c r="C26" s="1"/>
      <c r="D26" s="1"/>
      <c r="E26" s="1"/>
      <c r="F26" s="31"/>
      <c r="G26" s="38">
        <f>チャレンジ!J4</f>
        <v>0.22291666666666665</v>
      </c>
    </row>
    <row r="27" spans="1:9" ht="3" customHeight="1">
      <c r="A27" s="36"/>
    </row>
    <row r="28" spans="1:9" ht="15" customHeight="1">
      <c r="A28" s="36"/>
      <c r="B28" s="54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0</v>
      </c>
      <c r="B29" s="61"/>
      <c r="C29" s="1"/>
      <c r="D29" s="1"/>
      <c r="E29" s="1"/>
      <c r="F29" s="31"/>
      <c r="G29" s="2">
        <f>チャレンジ!H4</f>
        <v>38</v>
      </c>
    </row>
    <row r="30" spans="1:9" ht="3" customHeight="1">
      <c r="A30" s="36"/>
    </row>
    <row r="31" spans="1:9" ht="15" customHeight="1">
      <c r="A31" s="36"/>
      <c r="B31" s="54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0</v>
      </c>
      <c r="B32" s="61"/>
      <c r="C32" s="1"/>
      <c r="D32" s="1"/>
      <c r="E32" s="1"/>
      <c r="F32" s="31"/>
      <c r="G32" s="2">
        <f>チャレンジ!K4</f>
        <v>39.5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2023-05-14T08:36:41Z</dcterms:modified>
</cp:coreProperties>
</file>