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11316" windowHeight="72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<sst xmlns="http://schemas.openxmlformats.org/spreadsheetml/2006/main" count="19" uniqueCount="19">
  <si>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終段ゲインG</t>
  </si>
  <si>
    <t>歪電圧D</t>
  </si>
  <si>
    <t>入力電圧Vin</t>
  </si>
  <si>
    <t>初段ゲインA</t>
  </si>
  <si>
    <t>α</t>
  </si>
  <si>
    <t>α*Α=1</t>
  </si>
  <si>
    <t>β</t>
  </si>
  <si>
    <t>G*β*A=1</t>
  </si>
  <si>
    <t xml:space="preserve"> -V1</t>
  </si>
  <si>
    <t>Vo</t>
  </si>
  <si>
    <t>e</t>
  </si>
  <si>
    <t>e=-V1･α+Vo･β</t>
  </si>
  <si>
    <t xml:space="preserve"> -V1=(e-Vin)A</t>
  </si>
  <si>
    <t>Vo=GV1+D</t>
  </si>
  <si>
    <t>理想値</t>
  </si>
  <si>
    <t>条件</t>
  </si>
  <si>
    <t>回路の動作</t>
  </si>
  <si>
    <t>循環数</t>
  </si>
  <si>
    <t>注意！　水色の部分には数式が入っているので壊さないようにしてください。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</si>
</sst>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sz val="6"/>
      <name val="ＭＳ Ｐゴシック"/>
      <family val="3"/>
    </font>
    <font>
      <b/>
      <sz val="11"/>
      <name val="ＭＳ Ｐゴシック"/>
      <family val="0"/>
    </font>
    <font>
      <sz val="11"/>
      <color indexed="12"/>
      <name val="ＭＳ Ｐゴシック"/>
      <family val="3"/>
    </font>
    <font>
      <sz val="11"/>
      <color indexed="10"/>
      <name val="ＭＳ Ｐゴシック"/>
      <family val="3"/>
    </font>
    <font>
      <sz val="11"/>
      <color indexed="20"/>
      <name val="ＭＳ Ｐゴシック"/>
      <family val="3"/>
    </font>
    <font>
      <b/>
      <sz val="11"/>
      <color indexed="20"/>
      <name val="ＭＳ Ｐゴシック"/>
      <family val="3"/>
    </font>
    <font>
      <b/>
      <sz val="11"/>
      <color indexed="10"/>
      <name val="ＭＳ Ｐゴシック"/>
      <family val="3"/>
    </font>
    <font>
      <b/>
      <sz val="11"/>
      <color indexed="12"/>
      <name val="ＭＳ Ｐゴシック"/>
      <family val="3"/>
    </font>
    <font>
      <sz val="11"/>
      <color indexed="9"/>
      <name val="ＭＳ Ｐゴシック"/>
      <family val="3"/>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double"/>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0" fillId="0" borderId="0" xfId="0" applyFill="1" applyAlignment="1">
      <alignment/>
    </xf>
    <xf numFmtId="0" fontId="0" fillId="2" borderId="0" xfId="0" applyFill="1" applyAlignment="1">
      <alignment/>
    </xf>
    <xf numFmtId="0" fontId="0" fillId="0" borderId="0" xfId="0" applyAlignment="1">
      <alignment horizontal="distributed"/>
    </xf>
    <xf numFmtId="0" fontId="0" fillId="0" borderId="0" xfId="0" applyAlignment="1">
      <alignment/>
    </xf>
    <xf numFmtId="0" fontId="2" fillId="2" borderId="1" xfId="0" applyFont="1" applyFill="1" applyBorder="1" applyAlignment="1">
      <alignment horizontal="center"/>
    </xf>
    <xf numFmtId="0" fontId="0" fillId="3" borderId="0" xfId="0" applyFont="1" applyFill="1" applyBorder="1" applyAlignment="1">
      <alignment horizontal="left"/>
    </xf>
    <xf numFmtId="0" fontId="0" fillId="3" borderId="0" xfId="0" applyFill="1" applyAlignment="1">
      <alignment/>
    </xf>
    <xf numFmtId="0" fontId="0" fillId="3" borderId="0" xfId="0" applyFill="1" applyAlignment="1">
      <alignment horizontal="left"/>
    </xf>
    <xf numFmtId="0" fontId="0" fillId="0" borderId="0" xfId="0" applyAlignment="1">
      <alignment horizontal="center"/>
    </xf>
    <xf numFmtId="0" fontId="2" fillId="0" borderId="2" xfId="0" applyFont="1" applyFill="1" applyBorder="1" applyAlignment="1">
      <alignment horizontal="right"/>
    </xf>
    <xf numFmtId="0" fontId="2" fillId="0" borderId="3" xfId="0" applyFont="1" applyFill="1" applyBorder="1" applyAlignment="1">
      <alignment horizontal="right"/>
    </xf>
    <xf numFmtId="0" fontId="2" fillId="0" borderId="4" xfId="0" applyFont="1" applyFill="1" applyBorder="1" applyAlignment="1">
      <alignment horizontal="righ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0" xfId="0" applyFill="1" applyBorder="1" applyAlignment="1">
      <alignment horizontal="right"/>
    </xf>
    <xf numFmtId="0" fontId="0" fillId="4" borderId="8" xfId="0" applyFont="1" applyFill="1" applyBorder="1" applyAlignment="1">
      <alignment/>
    </xf>
    <xf numFmtId="0" fontId="5" fillId="4" borderId="0" xfId="0" applyFont="1" applyFill="1" applyAlignment="1">
      <alignment/>
    </xf>
    <xf numFmtId="0" fontId="4" fillId="4" borderId="0" xfId="0" applyFont="1" applyFill="1" applyAlignment="1">
      <alignment/>
    </xf>
    <xf numFmtId="0" fontId="3" fillId="4" borderId="0" xfId="0" applyFont="1" applyFill="1" applyAlignment="1">
      <alignment/>
    </xf>
    <xf numFmtId="0" fontId="6" fillId="0" borderId="1" xfId="0" applyFont="1" applyFill="1" applyBorder="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center"/>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Sheet1!$D$24:$D$123</c:f>
              <c:numCache/>
            </c:numRef>
          </c:yVal>
          <c:smooth val="0"/>
        </c:ser>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Sheet1!$E$24:$E$123</c:f>
              <c:numCache/>
            </c:numRef>
          </c:yVal>
          <c:smooth val="0"/>
        </c:ser>
        <c:ser>
          <c:idx val="0"/>
          <c:order val="2"/>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Sheet1!$C$24:$C$123</c:f>
              <c:numCache/>
            </c:numRef>
          </c:xVal>
          <c:yVal>
            <c:numRef>
              <c:f>Sheet1!$F$24:$F$123</c:f>
              <c:numCache/>
            </c:numRef>
          </c:yVal>
          <c:smooth val="1"/>
        </c:ser>
        <c:axId val="53849801"/>
        <c:axId val="14886162"/>
      </c:scatterChart>
      <c:valAx>
        <c:axId val="53849801"/>
        <c:scaling>
          <c:orientation val="minMax"/>
          <c:max val="100"/>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循環数</a:t>
                </a:r>
              </a:p>
            </c:rich>
          </c:tx>
          <c:layout/>
          <c:overlay val="0"/>
          <c:spPr>
            <a:noFill/>
            <a:ln>
              <a:noFill/>
            </a:ln>
          </c:spPr>
        </c:title>
        <c:delete val="0"/>
        <c:numFmt formatCode="General" sourceLinked="1"/>
        <c:majorTickMark val="in"/>
        <c:minorTickMark val="none"/>
        <c:tickLblPos val="nextTo"/>
        <c:crossAx val="14886162"/>
        <c:crossesAt val="-200"/>
        <c:crossBetween val="midCat"/>
        <c:dispUnits/>
      </c:valAx>
      <c:valAx>
        <c:axId val="14886162"/>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電圧</a:t>
                </a:r>
              </a:p>
            </c:rich>
          </c:tx>
          <c:layout/>
          <c:overlay val="0"/>
          <c:spPr>
            <a:noFill/>
            <a:ln>
              <a:noFill/>
            </a:ln>
          </c:spPr>
        </c:title>
        <c:majorGridlines/>
        <c:delete val="0"/>
        <c:numFmt formatCode="General" sourceLinked="1"/>
        <c:majorTickMark val="in"/>
        <c:minorTickMark val="none"/>
        <c:tickLblPos val="nextTo"/>
        <c:crossAx val="53849801"/>
        <c:crosses val="autoZero"/>
        <c:crossBetween val="midCat"/>
        <c:dispUnits/>
      </c:valAx>
      <c:spPr>
        <a:noFill/>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12</xdr:row>
      <xdr:rowOff>0</xdr:rowOff>
    </xdr:to>
    <xdr:sp>
      <xdr:nvSpPr>
        <xdr:cNvPr id="1" name="Rectangle 46"/>
        <xdr:cNvSpPr>
          <a:spLocks/>
        </xdr:cNvSpPr>
      </xdr:nvSpPr>
      <xdr:spPr>
        <a:xfrm>
          <a:off x="190500" y="0"/>
          <a:ext cx="5010150" cy="2057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3</xdr:col>
      <xdr:colOff>0</xdr:colOff>
      <xdr:row>6</xdr:row>
      <xdr:rowOff>0</xdr:rowOff>
    </xdr:to>
    <xdr:sp>
      <xdr:nvSpPr>
        <xdr:cNvPr id="2" name="AutoShape 1"/>
        <xdr:cNvSpPr>
          <a:spLocks/>
        </xdr:cNvSpPr>
      </xdr:nvSpPr>
      <xdr:spPr>
        <a:xfrm rot="5400000">
          <a:off x="1209675" y="342900"/>
          <a:ext cx="666750" cy="6858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xdr:row>
      <xdr:rowOff>0</xdr:rowOff>
    </xdr:from>
    <xdr:to>
      <xdr:col>2</xdr:col>
      <xdr:colOff>0</xdr:colOff>
      <xdr:row>3</xdr:row>
      <xdr:rowOff>0</xdr:rowOff>
    </xdr:to>
    <xdr:sp>
      <xdr:nvSpPr>
        <xdr:cNvPr id="3" name="Line 2"/>
        <xdr:cNvSpPr>
          <a:spLocks/>
        </xdr:cNvSpPr>
      </xdr:nvSpPr>
      <xdr:spPr>
        <a:xfrm flipH="1">
          <a:off x="428625" y="5143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xdr:row>
      <xdr:rowOff>0</xdr:rowOff>
    </xdr:from>
    <xdr:to>
      <xdr:col>2</xdr:col>
      <xdr:colOff>0</xdr:colOff>
      <xdr:row>5</xdr:row>
      <xdr:rowOff>0</xdr:rowOff>
    </xdr:to>
    <xdr:sp>
      <xdr:nvSpPr>
        <xdr:cNvPr id="4" name="Line 4"/>
        <xdr:cNvSpPr>
          <a:spLocks/>
        </xdr:cNvSpPr>
      </xdr:nvSpPr>
      <xdr:spPr>
        <a:xfrm flipH="1">
          <a:off x="914400" y="8572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5</xdr:row>
      <xdr:rowOff>0</xdr:rowOff>
    </xdr:from>
    <xdr:to>
      <xdr:col>1</xdr:col>
      <xdr:colOff>733425</xdr:colOff>
      <xdr:row>8</xdr:row>
      <xdr:rowOff>161925</xdr:rowOff>
    </xdr:to>
    <xdr:sp>
      <xdr:nvSpPr>
        <xdr:cNvPr id="5" name="Line 5"/>
        <xdr:cNvSpPr>
          <a:spLocks/>
        </xdr:cNvSpPr>
      </xdr:nvSpPr>
      <xdr:spPr>
        <a:xfrm>
          <a:off x="914400" y="857250"/>
          <a:ext cx="95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7</xdr:row>
      <xdr:rowOff>0</xdr:rowOff>
    </xdr:from>
    <xdr:to>
      <xdr:col>4</xdr:col>
      <xdr:colOff>295275</xdr:colOff>
      <xdr:row>7</xdr:row>
      <xdr:rowOff>0</xdr:rowOff>
    </xdr:to>
    <xdr:sp>
      <xdr:nvSpPr>
        <xdr:cNvPr id="6" name="Line 6"/>
        <xdr:cNvSpPr>
          <a:spLocks/>
        </xdr:cNvSpPr>
      </xdr:nvSpPr>
      <xdr:spPr>
        <a:xfrm>
          <a:off x="923925" y="120015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5</xdr:col>
      <xdr:colOff>76200</xdr:colOff>
      <xdr:row>4</xdr:row>
      <xdr:rowOff>0</xdr:rowOff>
    </xdr:to>
    <xdr:sp>
      <xdr:nvSpPr>
        <xdr:cNvPr id="7" name="Line 7"/>
        <xdr:cNvSpPr>
          <a:spLocks/>
        </xdr:cNvSpPr>
      </xdr:nvSpPr>
      <xdr:spPr>
        <a:xfrm>
          <a:off x="1876425" y="6858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xdr:row>
      <xdr:rowOff>0</xdr:rowOff>
    </xdr:from>
    <xdr:to>
      <xdr:col>5</xdr:col>
      <xdr:colOff>95250</xdr:colOff>
      <xdr:row>4</xdr:row>
      <xdr:rowOff>0</xdr:rowOff>
    </xdr:to>
    <xdr:sp>
      <xdr:nvSpPr>
        <xdr:cNvPr id="8" name="Line 18"/>
        <xdr:cNvSpPr>
          <a:spLocks/>
        </xdr:cNvSpPr>
      </xdr:nvSpPr>
      <xdr:spPr>
        <a:xfrm>
          <a:off x="2590800" y="6858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6</xdr:col>
      <xdr:colOff>0</xdr:colOff>
      <xdr:row>6</xdr:row>
      <xdr:rowOff>0</xdr:rowOff>
    </xdr:to>
    <xdr:sp>
      <xdr:nvSpPr>
        <xdr:cNvPr id="9" name="AutoShape 19"/>
        <xdr:cNvSpPr>
          <a:spLocks/>
        </xdr:cNvSpPr>
      </xdr:nvSpPr>
      <xdr:spPr>
        <a:xfrm rot="5400000">
          <a:off x="3209925" y="342900"/>
          <a:ext cx="666750" cy="685800"/>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4</xdr:row>
      <xdr:rowOff>0</xdr:rowOff>
    </xdr:from>
    <xdr:to>
      <xdr:col>4</xdr:col>
      <xdr:colOff>285750</xdr:colOff>
      <xdr:row>7</xdr:row>
      <xdr:rowOff>9525</xdr:rowOff>
    </xdr:to>
    <xdr:sp>
      <xdr:nvSpPr>
        <xdr:cNvPr id="10" name="Line 20"/>
        <xdr:cNvSpPr>
          <a:spLocks/>
        </xdr:cNvSpPr>
      </xdr:nvSpPr>
      <xdr:spPr>
        <a:xfrm>
          <a:off x="2828925" y="6858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7</xdr:row>
      <xdr:rowOff>0</xdr:rowOff>
    </xdr:from>
    <xdr:to>
      <xdr:col>6</xdr:col>
      <xdr:colOff>142875</xdr:colOff>
      <xdr:row>9</xdr:row>
      <xdr:rowOff>0</xdr:rowOff>
    </xdr:to>
    <xdr:sp>
      <xdr:nvSpPr>
        <xdr:cNvPr id="11" name="Rectangle 30"/>
        <xdr:cNvSpPr>
          <a:spLocks/>
        </xdr:cNvSpPr>
      </xdr:nvSpPr>
      <xdr:spPr>
        <a:xfrm>
          <a:off x="3305175" y="1200150"/>
          <a:ext cx="71437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7</xdr:col>
      <xdr:colOff>428625</xdr:colOff>
      <xdr:row>4</xdr:row>
      <xdr:rowOff>0</xdr:rowOff>
    </xdr:to>
    <xdr:sp>
      <xdr:nvSpPr>
        <xdr:cNvPr id="12" name="Line 31"/>
        <xdr:cNvSpPr>
          <a:spLocks/>
        </xdr:cNvSpPr>
      </xdr:nvSpPr>
      <xdr:spPr>
        <a:xfrm>
          <a:off x="3876675" y="68580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9</xdr:row>
      <xdr:rowOff>0</xdr:rowOff>
    </xdr:to>
    <xdr:sp>
      <xdr:nvSpPr>
        <xdr:cNvPr id="13" name="Line 32"/>
        <xdr:cNvSpPr>
          <a:spLocks/>
        </xdr:cNvSpPr>
      </xdr:nvSpPr>
      <xdr:spPr>
        <a:xfrm>
          <a:off x="4543425" y="685800"/>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9</xdr:row>
      <xdr:rowOff>0</xdr:rowOff>
    </xdr:from>
    <xdr:to>
      <xdr:col>7</xdr:col>
      <xdr:colOff>0</xdr:colOff>
      <xdr:row>9</xdr:row>
      <xdr:rowOff>0</xdr:rowOff>
    </xdr:to>
    <xdr:sp>
      <xdr:nvSpPr>
        <xdr:cNvPr id="14" name="Line 33"/>
        <xdr:cNvSpPr>
          <a:spLocks/>
        </xdr:cNvSpPr>
      </xdr:nvSpPr>
      <xdr:spPr>
        <a:xfrm flipV="1">
          <a:off x="914400" y="1543050"/>
          <a:ext cx="362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xdr:row>
      <xdr:rowOff>123825</xdr:rowOff>
    </xdr:from>
    <xdr:to>
      <xdr:col>4</xdr:col>
      <xdr:colOff>333375</xdr:colOff>
      <xdr:row>4</xdr:row>
      <xdr:rowOff>38100</xdr:rowOff>
    </xdr:to>
    <xdr:sp>
      <xdr:nvSpPr>
        <xdr:cNvPr id="15" name="Oval 35"/>
        <xdr:cNvSpPr>
          <a:spLocks/>
        </xdr:cNvSpPr>
      </xdr:nvSpPr>
      <xdr:spPr>
        <a:xfrm>
          <a:off x="2771775" y="638175"/>
          <a:ext cx="10477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123825</xdr:rowOff>
    </xdr:from>
    <xdr:to>
      <xdr:col>7</xdr:col>
      <xdr:colOff>38100</xdr:colOff>
      <xdr:row>4</xdr:row>
      <xdr:rowOff>38100</xdr:rowOff>
    </xdr:to>
    <xdr:sp>
      <xdr:nvSpPr>
        <xdr:cNvPr id="16" name="Oval 36"/>
        <xdr:cNvSpPr>
          <a:spLocks/>
        </xdr:cNvSpPr>
      </xdr:nvSpPr>
      <xdr:spPr>
        <a:xfrm>
          <a:off x="4486275" y="638175"/>
          <a:ext cx="9525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xdr:row>
      <xdr:rowOff>123825</xdr:rowOff>
    </xdr:from>
    <xdr:to>
      <xdr:col>1</xdr:col>
      <xdr:colOff>295275</xdr:colOff>
      <xdr:row>3</xdr:row>
      <xdr:rowOff>38100</xdr:rowOff>
    </xdr:to>
    <xdr:sp>
      <xdr:nvSpPr>
        <xdr:cNvPr id="17" name="Oval 37"/>
        <xdr:cNvSpPr>
          <a:spLocks/>
        </xdr:cNvSpPr>
      </xdr:nvSpPr>
      <xdr:spPr>
        <a:xfrm>
          <a:off x="381000" y="466725"/>
          <a:ext cx="10477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3</xdr:row>
      <xdr:rowOff>123825</xdr:rowOff>
    </xdr:from>
    <xdr:to>
      <xdr:col>7</xdr:col>
      <xdr:colOff>504825</xdr:colOff>
      <xdr:row>4</xdr:row>
      <xdr:rowOff>47625</xdr:rowOff>
    </xdr:to>
    <xdr:sp>
      <xdr:nvSpPr>
        <xdr:cNvPr id="18" name="Oval 38"/>
        <xdr:cNvSpPr>
          <a:spLocks/>
        </xdr:cNvSpPr>
      </xdr:nvSpPr>
      <xdr:spPr>
        <a:xfrm>
          <a:off x="4943475" y="638175"/>
          <a:ext cx="11430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4</xdr:row>
      <xdr:rowOff>66675</xdr:rowOff>
    </xdr:from>
    <xdr:ext cx="161925" cy="200025"/>
    <xdr:sp>
      <xdr:nvSpPr>
        <xdr:cNvPr id="19" name="TextBox 39"/>
        <xdr:cNvSpPr txBox="1">
          <a:spLocks noChangeArrowheads="1"/>
        </xdr:cNvSpPr>
      </xdr:nvSpPr>
      <xdr:spPr>
        <a:xfrm>
          <a:off x="1247775" y="752475"/>
          <a:ext cx="16192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oneCellAnchor>
    <xdr:from>
      <xdr:col>2</xdr:col>
      <xdr:colOff>38100</xdr:colOff>
      <xdr:row>2</xdr:row>
      <xdr:rowOff>66675</xdr:rowOff>
    </xdr:from>
    <xdr:ext cx="161925" cy="209550"/>
    <xdr:sp>
      <xdr:nvSpPr>
        <xdr:cNvPr id="20" name="TextBox 40"/>
        <xdr:cNvSpPr txBox="1">
          <a:spLocks noChangeArrowheads="1"/>
        </xdr:cNvSpPr>
      </xdr:nvSpPr>
      <xdr:spPr>
        <a:xfrm>
          <a:off x="1247775" y="409575"/>
          <a:ext cx="16192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oneCellAnchor>
    <xdr:from>
      <xdr:col>2</xdr:col>
      <xdr:colOff>161925</xdr:colOff>
      <xdr:row>3</xdr:row>
      <xdr:rowOff>66675</xdr:rowOff>
    </xdr:from>
    <xdr:ext cx="180975" cy="200025"/>
    <xdr:sp>
      <xdr:nvSpPr>
        <xdr:cNvPr id="21" name="TextBox 42"/>
        <xdr:cNvSpPr txBox="1">
          <a:spLocks noChangeArrowheads="1"/>
        </xdr:cNvSpPr>
      </xdr:nvSpPr>
      <xdr:spPr>
        <a:xfrm>
          <a:off x="1371600" y="581025"/>
          <a:ext cx="1809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a:t>
          </a:r>
        </a:p>
      </xdr:txBody>
    </xdr:sp>
    <xdr:clientData/>
  </xdr:oneCellAnchor>
  <xdr:oneCellAnchor>
    <xdr:from>
      <xdr:col>5</xdr:col>
      <xdr:colOff>104775</xdr:colOff>
      <xdr:row>3</xdr:row>
      <xdr:rowOff>66675</xdr:rowOff>
    </xdr:from>
    <xdr:ext cx="257175" cy="209550"/>
    <xdr:sp>
      <xdr:nvSpPr>
        <xdr:cNvPr id="22" name="TextBox 43"/>
        <xdr:cNvSpPr txBox="1">
          <a:spLocks noChangeArrowheads="1"/>
        </xdr:cNvSpPr>
      </xdr:nvSpPr>
      <xdr:spPr>
        <a:xfrm>
          <a:off x="3314700" y="581025"/>
          <a:ext cx="2571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-G</a:t>
          </a:r>
        </a:p>
      </xdr:txBody>
    </xdr:sp>
    <xdr:clientData/>
  </xdr:oneCellAnchor>
  <xdr:oneCellAnchor>
    <xdr:from>
      <xdr:col>1</xdr:col>
      <xdr:colOff>523875</xdr:colOff>
      <xdr:row>1</xdr:row>
      <xdr:rowOff>66675</xdr:rowOff>
    </xdr:from>
    <xdr:ext cx="285750" cy="209550"/>
    <xdr:sp>
      <xdr:nvSpPr>
        <xdr:cNvPr id="23" name="TextBox 50"/>
        <xdr:cNvSpPr txBox="1">
          <a:spLocks noChangeArrowheads="1"/>
        </xdr:cNvSpPr>
      </xdr:nvSpPr>
      <xdr:spPr>
        <a:xfrm>
          <a:off x="714375" y="238125"/>
          <a:ext cx="2857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Vin</a:t>
          </a:r>
        </a:p>
      </xdr:txBody>
    </xdr:sp>
    <xdr:clientData/>
  </xdr:oneCellAnchor>
  <xdr:oneCellAnchor>
    <xdr:from>
      <xdr:col>7</xdr:col>
      <xdr:colOff>76200</xdr:colOff>
      <xdr:row>2</xdr:row>
      <xdr:rowOff>76200</xdr:rowOff>
    </xdr:from>
    <xdr:ext cx="257175" cy="200025"/>
    <xdr:sp>
      <xdr:nvSpPr>
        <xdr:cNvPr id="24" name="TextBox 51"/>
        <xdr:cNvSpPr txBox="1">
          <a:spLocks noChangeArrowheads="1"/>
        </xdr:cNvSpPr>
      </xdr:nvSpPr>
      <xdr:spPr>
        <a:xfrm>
          <a:off x="4619625" y="419100"/>
          <a:ext cx="2571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Vo</a:t>
          </a:r>
        </a:p>
      </xdr:txBody>
    </xdr:sp>
    <xdr:clientData/>
  </xdr:oneCellAnchor>
  <xdr:oneCellAnchor>
    <xdr:from>
      <xdr:col>4</xdr:col>
      <xdr:colOff>85725</xdr:colOff>
      <xdr:row>2</xdr:row>
      <xdr:rowOff>47625</xdr:rowOff>
    </xdr:from>
    <xdr:ext cx="333375" cy="200025"/>
    <xdr:sp>
      <xdr:nvSpPr>
        <xdr:cNvPr id="25" name="TextBox 52"/>
        <xdr:cNvSpPr txBox="1">
          <a:spLocks noChangeArrowheads="1"/>
        </xdr:cNvSpPr>
      </xdr:nvSpPr>
      <xdr:spPr>
        <a:xfrm>
          <a:off x="2628900" y="390525"/>
          <a:ext cx="33337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-V1</a:t>
          </a:r>
        </a:p>
      </xdr:txBody>
    </xdr:sp>
    <xdr:clientData/>
  </xdr:oneCellAnchor>
  <xdr:oneCellAnchor>
    <xdr:from>
      <xdr:col>1</xdr:col>
      <xdr:colOff>485775</xdr:colOff>
      <xdr:row>4</xdr:row>
      <xdr:rowOff>57150</xdr:rowOff>
    </xdr:from>
    <xdr:ext cx="161925" cy="200025"/>
    <xdr:sp>
      <xdr:nvSpPr>
        <xdr:cNvPr id="26" name="TextBox 53"/>
        <xdr:cNvSpPr txBox="1">
          <a:spLocks noChangeArrowheads="1"/>
        </xdr:cNvSpPr>
      </xdr:nvSpPr>
      <xdr:spPr>
        <a:xfrm>
          <a:off x="676275" y="742950"/>
          <a:ext cx="161925" cy="2000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e</a:t>
          </a:r>
        </a:p>
      </xdr:txBody>
    </xdr:sp>
    <xdr:clientData/>
  </xdr:oneCellAnchor>
  <xdr:twoCellAnchor>
    <xdr:from>
      <xdr:col>6</xdr:col>
      <xdr:colOff>28575</xdr:colOff>
      <xdr:row>20</xdr:row>
      <xdr:rowOff>161925</xdr:rowOff>
    </xdr:from>
    <xdr:to>
      <xdr:col>12</xdr:col>
      <xdr:colOff>114300</xdr:colOff>
      <xdr:row>39</xdr:row>
      <xdr:rowOff>114300</xdr:rowOff>
    </xdr:to>
    <xdr:graphicFrame>
      <xdr:nvGraphicFramePr>
        <xdr:cNvPr id="27" name="Chart 61"/>
        <xdr:cNvGraphicFramePr/>
      </xdr:nvGraphicFramePr>
      <xdr:xfrm>
        <a:off x="3905250" y="3609975"/>
        <a:ext cx="4076700" cy="3057525"/>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6</xdr:row>
      <xdr:rowOff>0</xdr:rowOff>
    </xdr:from>
    <xdr:to>
      <xdr:col>3</xdr:col>
      <xdr:colOff>295275</xdr:colOff>
      <xdr:row>7</xdr:row>
      <xdr:rowOff>161925</xdr:rowOff>
    </xdr:to>
    <xdr:grpSp>
      <xdr:nvGrpSpPr>
        <xdr:cNvPr id="28" name="Group 71"/>
        <xdr:cNvGrpSpPr>
          <a:grpSpLocks/>
        </xdr:cNvGrpSpPr>
      </xdr:nvGrpSpPr>
      <xdr:grpSpPr>
        <a:xfrm>
          <a:off x="1619250" y="1028700"/>
          <a:ext cx="552450" cy="333375"/>
          <a:chOff x="364" y="276"/>
          <a:chExt cx="65" cy="43"/>
        </a:xfrm>
        <a:solidFill>
          <a:srgbClr val="FFFFFF"/>
        </a:solidFill>
      </xdr:grpSpPr>
      <xdr:sp>
        <xdr:nvSpPr>
          <xdr:cNvPr id="29" name="Rectangle 64"/>
          <xdr:cNvSpPr>
            <a:spLocks/>
          </xdr:cNvSpPr>
        </xdr:nvSpPr>
        <xdr:spPr>
          <a:xfrm>
            <a:off x="364" y="276"/>
            <a:ext cx="65" cy="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Box 68"/>
          <xdr:cNvSpPr txBox="1">
            <a:spLocks noChangeArrowheads="1"/>
          </xdr:cNvSpPr>
        </xdr:nvSpPr>
        <xdr:spPr>
          <a:xfrm>
            <a:off x="383" y="284"/>
            <a:ext cx="28" cy="26"/>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α</a:t>
            </a:r>
          </a:p>
        </xdr:txBody>
      </xdr:sp>
    </xdr:grpSp>
    <xdr:clientData/>
  </xdr:twoCellAnchor>
  <xdr:twoCellAnchor>
    <xdr:from>
      <xdr:col>3</xdr:col>
      <xdr:colOff>466725</xdr:colOff>
      <xdr:row>8</xdr:row>
      <xdr:rowOff>19050</xdr:rowOff>
    </xdr:from>
    <xdr:to>
      <xdr:col>4</xdr:col>
      <xdr:colOff>361950</xdr:colOff>
      <xdr:row>11</xdr:row>
      <xdr:rowOff>19050</xdr:rowOff>
    </xdr:to>
    <xdr:grpSp>
      <xdr:nvGrpSpPr>
        <xdr:cNvPr id="31" name="Group 73"/>
        <xdr:cNvGrpSpPr>
          <a:grpSpLocks/>
        </xdr:cNvGrpSpPr>
      </xdr:nvGrpSpPr>
      <xdr:grpSpPr>
        <a:xfrm>
          <a:off x="2343150" y="1390650"/>
          <a:ext cx="561975" cy="514350"/>
          <a:chOff x="193" y="159"/>
          <a:chExt cx="67" cy="61"/>
        </a:xfrm>
        <a:solidFill>
          <a:srgbClr val="FFFFFF"/>
        </a:solidFill>
      </xdr:grpSpPr>
      <xdr:sp>
        <xdr:nvSpPr>
          <xdr:cNvPr id="32" name="Line 3"/>
          <xdr:cNvSpPr>
            <a:spLocks/>
          </xdr:cNvSpPr>
        </xdr:nvSpPr>
        <xdr:spPr>
          <a:xfrm>
            <a:off x="226" y="22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66"/>
          <xdr:cNvSpPr>
            <a:spLocks/>
          </xdr:cNvSpPr>
        </xdr:nvSpPr>
        <xdr:spPr>
          <a:xfrm>
            <a:off x="193" y="159"/>
            <a:ext cx="67"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TextBox 72"/>
          <xdr:cNvSpPr txBox="1">
            <a:spLocks noChangeArrowheads="1"/>
          </xdr:cNvSpPr>
        </xdr:nvSpPr>
        <xdr:spPr>
          <a:xfrm>
            <a:off x="213" y="169"/>
            <a:ext cx="28" cy="24"/>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β</a:t>
            </a:r>
          </a:p>
        </xdr:txBody>
      </xdr:sp>
    </xdr:grpSp>
    <xdr:clientData/>
  </xdr:twoCellAnchor>
  <xdr:twoCellAnchor>
    <xdr:from>
      <xdr:col>1</xdr:col>
      <xdr:colOff>590550</xdr:colOff>
      <xdr:row>6</xdr:row>
      <xdr:rowOff>66675</xdr:rowOff>
    </xdr:from>
    <xdr:to>
      <xdr:col>1</xdr:col>
      <xdr:colOff>838200</xdr:colOff>
      <xdr:row>7</xdr:row>
      <xdr:rowOff>104775</xdr:rowOff>
    </xdr:to>
    <xdr:grpSp>
      <xdr:nvGrpSpPr>
        <xdr:cNvPr id="35" name="Group 74"/>
        <xdr:cNvGrpSpPr>
          <a:grpSpLocks/>
        </xdr:cNvGrpSpPr>
      </xdr:nvGrpSpPr>
      <xdr:grpSpPr>
        <a:xfrm>
          <a:off x="781050" y="1095375"/>
          <a:ext cx="247650" cy="209550"/>
          <a:chOff x="72" y="161"/>
          <a:chExt cx="29" cy="27"/>
        </a:xfrm>
        <a:solidFill>
          <a:srgbClr val="FFFFFF"/>
        </a:solidFill>
      </xdr:grpSpPr>
      <xdr:sp>
        <xdr:nvSpPr>
          <xdr:cNvPr id="36" name="Oval 75"/>
          <xdr:cNvSpPr>
            <a:spLocks/>
          </xdr:cNvSpPr>
        </xdr:nvSpPr>
        <xdr:spPr>
          <a:xfrm>
            <a:off x="72" y="161"/>
            <a:ext cx="27" cy="2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Box 76"/>
          <xdr:cNvSpPr txBox="1">
            <a:spLocks noChangeArrowheads="1"/>
          </xdr:cNvSpPr>
        </xdr:nvSpPr>
        <xdr:spPr>
          <a:xfrm>
            <a:off x="73" y="162"/>
            <a:ext cx="28" cy="26"/>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grpSp>
    <xdr:clientData/>
  </xdr:twoCellAnchor>
  <xdr:oneCellAnchor>
    <xdr:from>
      <xdr:col>8</xdr:col>
      <xdr:colOff>114300</xdr:colOff>
      <xdr:row>1</xdr:row>
      <xdr:rowOff>95250</xdr:rowOff>
    </xdr:from>
    <xdr:ext cx="2447925" cy="2495550"/>
    <xdr:sp>
      <xdr:nvSpPr>
        <xdr:cNvPr id="38" name="TextBox 77"/>
        <xdr:cNvSpPr txBox="1">
          <a:spLocks noChangeArrowheads="1"/>
        </xdr:cNvSpPr>
      </xdr:nvSpPr>
      <xdr:spPr>
        <a:xfrm>
          <a:off x="5314950" y="266700"/>
          <a:ext cx="2447925" cy="2495550"/>
        </a:xfrm>
        <a:prstGeom prst="rect">
          <a:avLst/>
        </a:prstGeom>
        <a:solidFill>
          <a:srgbClr val="800000"/>
        </a:solidFill>
        <a:ln w="9525" cmpd="sng">
          <a:noFill/>
        </a:ln>
      </xdr:spPr>
      <xdr:txBody>
        <a:bodyPr vertOverflow="clip" wrap="square" lIns="72000" tIns="46800" rIns="54000" bIns="46800">
          <a:spAutoFit/>
        </a:bodyPr>
        <a:p>
          <a:pPr algn="l">
            <a:defRPr/>
          </a:pPr>
          <a:r>
            <a:rPr lang="en-US" cap="none" sz="1100" b="0" i="0" u="none" baseline="0">
              <a:solidFill>
                <a:srgbClr val="FFFFFF"/>
              </a:solidFill>
              <a:latin typeface="ＭＳ Ｐゴシック"/>
              <a:ea typeface="ＭＳ Ｐゴシック"/>
              <a:cs typeface="ＭＳ Ｐゴシック"/>
            </a:rPr>
            <a:t>＊＊＊＊＊＊使い方＊＊＊＊＊＊
赤枠の入力電圧Vin、初段ゲインA、
終段ゲインG、歪電圧D、α、βの各
数値を自由に変えてみる。
αとβの理想値は自動的に変更さ
れるから、それを参考に理想値と違
う状態にした場合、出力電圧Voが歪
電圧Dに影響されることが確認でき
る。
αとβに理想値を入れた後、Gを変
えてみると、元のGの2倍以上で発振
状態になり、元のGの2倍以内では出
力電圧Voが一定値に安定する事が
わかる。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3:L123"/>
  <sheetViews>
    <sheetView showGridLines="0" showRowColHeaders="0" tabSelected="1" workbookViewId="0" topLeftCell="A1">
      <selection activeCell="C17" sqref="C17"/>
    </sheetView>
  </sheetViews>
  <sheetFormatPr defaultColWidth="9.00390625" defaultRowHeight="13.5"/>
  <cols>
    <col min="1" max="1" width="2.50390625" style="0" customWidth="1"/>
    <col min="2" max="2" width="13.375" style="0" customWidth="1"/>
    <col min="3" max="7" width="8.75390625" style="0" customWidth="1"/>
    <col min="8" max="8" width="8.625" style="0" customWidth="1"/>
    <col min="9" max="16384" width="8.75390625" style="0" customWidth="1"/>
  </cols>
  <sheetData>
    <row r="13" spans="3:4" ht="14.25" thickBot="1">
      <c r="C13" s="16"/>
      <c r="D13" s="3"/>
    </row>
    <row r="14" spans="2:8" ht="14.25" thickTop="1">
      <c r="B14" s="10" t="s">
        <v>2</v>
      </c>
      <c r="C14" s="13">
        <v>1</v>
      </c>
      <c r="G14" s="7" t="s">
        <v>16</v>
      </c>
      <c r="H14" s="7"/>
    </row>
    <row r="15" spans="2:8" ht="13.5">
      <c r="B15" s="11" t="s">
        <v>3</v>
      </c>
      <c r="C15" s="14">
        <v>20</v>
      </c>
      <c r="G15" s="6" t="s">
        <v>11</v>
      </c>
      <c r="H15" s="7"/>
    </row>
    <row r="16" spans="2:8" ht="13.5">
      <c r="B16" s="11" t="s">
        <v>0</v>
      </c>
      <c r="C16" s="14">
        <v>20</v>
      </c>
      <c r="G16" s="7" t="s">
        <v>12</v>
      </c>
      <c r="H16" s="7"/>
    </row>
    <row r="17" spans="2:8" ht="14.25" thickBot="1">
      <c r="B17" s="11" t="s">
        <v>1</v>
      </c>
      <c r="C17" s="14">
        <v>0</v>
      </c>
      <c r="D17" s="9" t="s">
        <v>14</v>
      </c>
      <c r="E17" s="9" t="s">
        <v>15</v>
      </c>
      <c r="G17" s="8" t="s">
        <v>13</v>
      </c>
      <c r="H17" s="7"/>
    </row>
    <row r="18" spans="2:12" ht="12.75">
      <c r="B18" s="11" t="s">
        <v>4</v>
      </c>
      <c r="C18" s="14">
        <v>0.05</v>
      </c>
      <c r="D18" s="17">
        <f>1/$C$15</f>
        <v>0.05</v>
      </c>
      <c r="E18" s="1" t="s">
        <v>5</v>
      </c>
      <c r="I18" s="24" t="s">
        <v>18</v>
      </c>
      <c r="J18" s="25"/>
      <c r="K18" s="25"/>
      <c r="L18" s="26"/>
    </row>
    <row r="19" spans="2:12" ht="13.5" thickBot="1">
      <c r="B19" s="12" t="s">
        <v>6</v>
      </c>
      <c r="C19" s="15">
        <v>0.0025</v>
      </c>
      <c r="D19" s="17">
        <f>1/($C$15*$C$16)</f>
        <v>0.0025</v>
      </c>
      <c r="E19" s="1" t="s">
        <v>7</v>
      </c>
      <c r="I19" s="27"/>
      <c r="J19" s="28"/>
      <c r="K19" s="28"/>
      <c r="L19" s="29"/>
    </row>
    <row r="20" spans="9:12" ht="13.5" thickTop="1">
      <c r="I20" s="4"/>
      <c r="J20" s="4"/>
      <c r="K20" s="4"/>
      <c r="L20" s="4"/>
    </row>
    <row r="22" spans="3:6" ht="13.5" thickBot="1">
      <c r="C22" s="5" t="s">
        <v>17</v>
      </c>
      <c r="D22" s="21" t="s">
        <v>8</v>
      </c>
      <c r="E22" s="22" t="s">
        <v>9</v>
      </c>
      <c r="F22" s="23" t="s">
        <v>10</v>
      </c>
    </row>
    <row r="23" spans="3:6" ht="13.5" thickTop="1">
      <c r="C23" s="2">
        <v>0</v>
      </c>
      <c r="D23" s="1"/>
      <c r="E23" s="1"/>
      <c r="F23" s="1">
        <v>0</v>
      </c>
    </row>
    <row r="24" spans="3:6" ht="12.75">
      <c r="C24" s="2">
        <v>1</v>
      </c>
      <c r="D24" s="18">
        <f>(F23-$C$14)*$C$15</f>
        <v>-20</v>
      </c>
      <c r="E24" s="19">
        <f>-$C$16*D24+$C$17</f>
        <v>400</v>
      </c>
      <c r="F24" s="20">
        <f>D24*$C$18+E24*$C$19</f>
        <v>0</v>
      </c>
    </row>
    <row r="25" spans="3:6" ht="12.75">
      <c r="C25" s="2">
        <v>2</v>
      </c>
      <c r="D25" s="18">
        <f>(F24-$C$14)*$C$15</f>
        <v>-20</v>
      </c>
      <c r="E25" s="19">
        <f>-$C$16*D25+$C$17</f>
        <v>400</v>
      </c>
      <c r="F25" s="20">
        <f>D25*$C$18+E25*$C$19</f>
        <v>0</v>
      </c>
    </row>
    <row r="26" spans="3:6" ht="12.75">
      <c r="C26" s="2">
        <v>3</v>
      </c>
      <c r="D26" s="18">
        <f>(F25-$C$14)*$C$15</f>
        <v>-20</v>
      </c>
      <c r="E26" s="19">
        <f>-$C$16*D26+$C$17</f>
        <v>400</v>
      </c>
      <c r="F26" s="20">
        <f>D26*$C$18+E26*$C$19</f>
        <v>0</v>
      </c>
    </row>
    <row r="27" spans="3:6" ht="12.75">
      <c r="C27" s="2">
        <v>4</v>
      </c>
      <c r="D27" s="18">
        <f>(F26-$C$14)*$C$15</f>
        <v>-20</v>
      </c>
      <c r="E27" s="19">
        <f>-$C$16*D27+$C$17</f>
        <v>400</v>
      </c>
      <c r="F27" s="20">
        <f>D27*$C$18+E27*$C$19</f>
        <v>0</v>
      </c>
    </row>
    <row r="28" spans="3:6" ht="12.75">
      <c r="C28" s="2">
        <v>5</v>
      </c>
      <c r="D28" s="18">
        <f>(F27-$C$14)*$C$15</f>
        <v>-20</v>
      </c>
      <c r="E28" s="19">
        <f>-$C$16*D28+$C$17</f>
        <v>400</v>
      </c>
      <c r="F28" s="20">
        <f>D28*$C$18+E28*$C$19</f>
        <v>0</v>
      </c>
    </row>
    <row r="29" spans="3:6" ht="12.75">
      <c r="C29" s="2">
        <v>6</v>
      </c>
      <c r="D29" s="18">
        <f>(F28-$C$14)*$C$15</f>
        <v>-20</v>
      </c>
      <c r="E29" s="19">
        <f>-$C$16*D29+$C$17</f>
        <v>400</v>
      </c>
      <c r="F29" s="20">
        <f>D29*$C$18+E29*$C$19</f>
        <v>0</v>
      </c>
    </row>
    <row r="30" spans="3:8" ht="12.75">
      <c r="C30" s="2">
        <v>7</v>
      </c>
      <c r="D30" s="18">
        <f>(F29-$C$14)*$C$15</f>
        <v>-20</v>
      </c>
      <c r="E30" s="19">
        <f>-$C$16*D30+$C$17</f>
        <v>400</v>
      </c>
      <c r="F30" s="20">
        <f>D30*$C$18+E30*$C$19</f>
        <v>0</v>
      </c>
      <c r="H30" s="1"/>
    </row>
    <row r="31" spans="3:6" ht="12.75">
      <c r="C31" s="2">
        <v>8</v>
      </c>
      <c r="D31" s="18">
        <f>(F30-$C$14)*$C$15</f>
        <v>-20</v>
      </c>
      <c r="E31" s="19">
        <f>-$C$16*D31+$C$17</f>
        <v>400</v>
      </c>
      <c r="F31" s="20">
        <f>D31*$C$18+E31*$C$19</f>
        <v>0</v>
      </c>
    </row>
    <row r="32" spans="3:6" ht="12.75">
      <c r="C32" s="2">
        <v>9</v>
      </c>
      <c r="D32" s="18">
        <f>(F31-$C$14)*$C$15</f>
        <v>-20</v>
      </c>
      <c r="E32" s="19">
        <f>-$C$16*D32+$C$17</f>
        <v>400</v>
      </c>
      <c r="F32" s="20">
        <f>D32*$C$18+E32*$C$19</f>
        <v>0</v>
      </c>
    </row>
    <row r="33" spans="3:6" ht="12.75">
      <c r="C33" s="2">
        <v>10</v>
      </c>
      <c r="D33" s="18">
        <f>(F32-$C$14)*$C$15</f>
        <v>-20</v>
      </c>
      <c r="E33" s="19">
        <f>-$C$16*D33+$C$17</f>
        <v>400</v>
      </c>
      <c r="F33" s="20">
        <f>D33*$C$18+E33*$C$19</f>
        <v>0</v>
      </c>
    </row>
    <row r="34" spans="3:6" ht="12.75">
      <c r="C34" s="2">
        <v>11</v>
      </c>
      <c r="D34" s="18">
        <f>(F33-$C$14)*$C$15</f>
        <v>-20</v>
      </c>
      <c r="E34" s="19">
        <f>-$C$16*D34+$C$17</f>
        <v>400</v>
      </c>
      <c r="F34" s="20">
        <f>D34*$C$18+E34*$C$19</f>
        <v>0</v>
      </c>
    </row>
    <row r="35" spans="3:6" ht="12.75">
      <c r="C35" s="2">
        <v>12</v>
      </c>
      <c r="D35" s="18">
        <f>(F34-$C$14)*$C$15</f>
        <v>-20</v>
      </c>
      <c r="E35" s="19">
        <f>-$C$16*D35+$C$17</f>
        <v>400</v>
      </c>
      <c r="F35" s="20">
        <f>D35*$C$18+E35*$C$19</f>
        <v>0</v>
      </c>
    </row>
    <row r="36" spans="3:6" ht="12.75">
      <c r="C36" s="2">
        <v>13</v>
      </c>
      <c r="D36" s="18">
        <f>(F35-$C$14)*$C$15</f>
        <v>-20</v>
      </c>
      <c r="E36" s="19">
        <f>-$C$16*D36+$C$17</f>
        <v>400</v>
      </c>
      <c r="F36" s="20">
        <f>D36*$C$18+E36*$C$19</f>
        <v>0</v>
      </c>
    </row>
    <row r="37" spans="3:6" ht="12.75">
      <c r="C37" s="2">
        <v>14</v>
      </c>
      <c r="D37" s="18">
        <f>(F36-$C$14)*$C$15</f>
        <v>-20</v>
      </c>
      <c r="E37" s="19">
        <f>-$C$16*D37+$C$17</f>
        <v>400</v>
      </c>
      <c r="F37" s="20">
        <f>D37*$C$18+E37*$C$19</f>
        <v>0</v>
      </c>
    </row>
    <row r="38" spans="3:6" ht="12.75">
      <c r="C38" s="2">
        <v>15</v>
      </c>
      <c r="D38" s="18">
        <f>(F37-$C$14)*$C$15</f>
        <v>-20</v>
      </c>
      <c r="E38" s="19">
        <f>-$C$16*D38+$C$17</f>
        <v>400</v>
      </c>
      <c r="F38" s="20">
        <f>D38*$C$18+E38*$C$19</f>
        <v>0</v>
      </c>
    </row>
    <row r="39" spans="3:6" ht="12.75">
      <c r="C39" s="2">
        <v>16</v>
      </c>
      <c r="D39" s="18">
        <f>(F38-$C$14)*$C$15</f>
        <v>-20</v>
      </c>
      <c r="E39" s="19">
        <f>-$C$16*D39+$C$17</f>
        <v>400</v>
      </c>
      <c r="F39" s="20">
        <f>D39*$C$18+E39*$C$19</f>
        <v>0</v>
      </c>
    </row>
    <row r="40" spans="3:6" ht="12.75">
      <c r="C40" s="2">
        <v>17</v>
      </c>
      <c r="D40" s="18">
        <f>(F39-$C$14)*$C$15</f>
        <v>-20</v>
      </c>
      <c r="E40" s="19">
        <f>-$C$16*D40+$C$17</f>
        <v>400</v>
      </c>
      <c r="F40" s="20">
        <f>D40*$C$18+E40*$C$19</f>
        <v>0</v>
      </c>
    </row>
    <row r="41" spans="3:6" ht="12.75">
      <c r="C41" s="2">
        <v>18</v>
      </c>
      <c r="D41" s="18">
        <f>(F40-$C$14)*$C$15</f>
        <v>-20</v>
      </c>
      <c r="E41" s="19">
        <f>-$C$16*D41+$C$17</f>
        <v>400</v>
      </c>
      <c r="F41" s="20">
        <f>D41*$C$18+E41*$C$19</f>
        <v>0</v>
      </c>
    </row>
    <row r="42" spans="3:6" ht="12.75">
      <c r="C42" s="2">
        <v>19</v>
      </c>
      <c r="D42" s="18">
        <f>(F41-$C$14)*$C$15</f>
        <v>-20</v>
      </c>
      <c r="E42" s="19">
        <f>-$C$16*D42+$C$17</f>
        <v>400</v>
      </c>
      <c r="F42" s="20">
        <f>D42*$C$18+E42*$C$19</f>
        <v>0</v>
      </c>
    </row>
    <row r="43" spans="3:6" ht="12.75">
      <c r="C43" s="2">
        <v>20</v>
      </c>
      <c r="D43" s="18">
        <f>(F42-$C$14)*$C$15</f>
        <v>-20</v>
      </c>
      <c r="E43" s="19">
        <f>-$C$16*D43+$C$17</f>
        <v>400</v>
      </c>
      <c r="F43" s="20">
        <f>D43*$C$18+E43*$C$19</f>
        <v>0</v>
      </c>
    </row>
    <row r="44" spans="3:6" ht="12.75">
      <c r="C44" s="2">
        <v>21</v>
      </c>
      <c r="D44" s="18">
        <f>(F43-$C$14)*$C$15</f>
        <v>-20</v>
      </c>
      <c r="E44" s="19">
        <f>-$C$16*D44+$C$17</f>
        <v>400</v>
      </c>
      <c r="F44" s="20">
        <f>D44*$C$18+E44*$C$19</f>
        <v>0</v>
      </c>
    </row>
    <row r="45" spans="3:6" ht="12.75">
      <c r="C45" s="2">
        <v>22</v>
      </c>
      <c r="D45" s="18">
        <f>(F44-$C$14)*$C$15</f>
        <v>-20</v>
      </c>
      <c r="E45" s="19">
        <f>-$C$16*D45+$C$17</f>
        <v>400</v>
      </c>
      <c r="F45" s="20">
        <f>D45*$C$18+E45*$C$19</f>
        <v>0</v>
      </c>
    </row>
    <row r="46" spans="3:6" ht="12.75">
      <c r="C46" s="2">
        <v>23</v>
      </c>
      <c r="D46" s="18">
        <f>(F45-$C$14)*$C$15</f>
        <v>-20</v>
      </c>
      <c r="E46" s="19">
        <f>-$C$16*D46+$C$17</f>
        <v>400</v>
      </c>
      <c r="F46" s="20">
        <f>D46*$C$18+E46*$C$19</f>
        <v>0</v>
      </c>
    </row>
    <row r="47" spans="3:6" ht="12.75">
      <c r="C47" s="2">
        <v>24</v>
      </c>
      <c r="D47" s="18">
        <f>(F46-$C$14)*$C$15</f>
        <v>-20</v>
      </c>
      <c r="E47" s="19">
        <f>-$C$16*D47+$C$17</f>
        <v>400</v>
      </c>
      <c r="F47" s="20">
        <f>D47*$C$18+E47*$C$19</f>
        <v>0</v>
      </c>
    </row>
    <row r="48" spans="3:6" ht="12.75">
      <c r="C48" s="2">
        <v>25</v>
      </c>
      <c r="D48" s="18">
        <f>(F47-$C$14)*$C$15</f>
        <v>-20</v>
      </c>
      <c r="E48" s="19">
        <f>-$C$16*D48+$C$17</f>
        <v>400</v>
      </c>
      <c r="F48" s="20">
        <f>D48*$C$18+E48*$C$19</f>
        <v>0</v>
      </c>
    </row>
    <row r="49" spans="3:6" ht="12.75">
      <c r="C49" s="2">
        <v>26</v>
      </c>
      <c r="D49" s="18">
        <f>(F48-$C$14)*$C$15</f>
        <v>-20</v>
      </c>
      <c r="E49" s="19">
        <f>-$C$16*D49+$C$17</f>
        <v>400</v>
      </c>
      <c r="F49" s="20">
        <f>D49*$C$18+E49*$C$19</f>
        <v>0</v>
      </c>
    </row>
    <row r="50" spans="3:6" ht="12.75">
      <c r="C50" s="2">
        <v>27</v>
      </c>
      <c r="D50" s="18">
        <f>(F49-$C$14)*$C$15</f>
        <v>-20</v>
      </c>
      <c r="E50" s="19">
        <f>-$C$16*D50+$C$17</f>
        <v>400</v>
      </c>
      <c r="F50" s="20">
        <f>D50*$C$18+E50*$C$19</f>
        <v>0</v>
      </c>
    </row>
    <row r="51" spans="3:6" ht="12.75">
      <c r="C51" s="2">
        <v>28</v>
      </c>
      <c r="D51" s="18">
        <f>(F50-$C$14)*$C$15</f>
        <v>-20</v>
      </c>
      <c r="E51" s="19">
        <f>-$C$16*D51+$C$17</f>
        <v>400</v>
      </c>
      <c r="F51" s="20">
        <f>D51*$C$18+E51*$C$19</f>
        <v>0</v>
      </c>
    </row>
    <row r="52" spans="3:6" ht="12.75">
      <c r="C52" s="2">
        <v>29</v>
      </c>
      <c r="D52" s="18">
        <f>(F51-$C$14)*$C$15</f>
        <v>-20</v>
      </c>
      <c r="E52" s="19">
        <f>-$C$16*D52+$C$17</f>
        <v>400</v>
      </c>
      <c r="F52" s="20">
        <f>D52*$C$18+E52*$C$19</f>
        <v>0</v>
      </c>
    </row>
    <row r="53" spans="3:6" ht="12.75">
      <c r="C53" s="2">
        <v>30</v>
      </c>
      <c r="D53" s="18">
        <f>(F52-$C$14)*$C$15</f>
        <v>-20</v>
      </c>
      <c r="E53" s="19">
        <f>-$C$16*D53+$C$17</f>
        <v>400</v>
      </c>
      <c r="F53" s="20">
        <f>D53*$C$18+E53*$C$19</f>
        <v>0</v>
      </c>
    </row>
    <row r="54" spans="3:6" ht="12.75">
      <c r="C54" s="2">
        <v>31</v>
      </c>
      <c r="D54" s="18">
        <f>(F53-$C$14)*$C$15</f>
        <v>-20</v>
      </c>
      <c r="E54" s="19">
        <f>-$C$16*D54+$C$17</f>
        <v>400</v>
      </c>
      <c r="F54" s="20">
        <f>D54*$C$18+E54*$C$19</f>
        <v>0</v>
      </c>
    </row>
    <row r="55" spans="3:6" ht="12.75">
      <c r="C55" s="2">
        <v>32</v>
      </c>
      <c r="D55" s="18">
        <f>(F54-$C$14)*$C$15</f>
        <v>-20</v>
      </c>
      <c r="E55" s="19">
        <f>-$C$16*D55+$C$17</f>
        <v>400</v>
      </c>
      <c r="F55" s="20">
        <f>D55*$C$18+E55*$C$19</f>
        <v>0</v>
      </c>
    </row>
    <row r="56" spans="3:6" ht="12.75">
      <c r="C56" s="2">
        <v>33</v>
      </c>
      <c r="D56" s="18">
        <f>(F55-$C$14)*$C$15</f>
        <v>-20</v>
      </c>
      <c r="E56" s="19">
        <f>-$C$16*D56+$C$17</f>
        <v>400</v>
      </c>
      <c r="F56" s="20">
        <f>D56*$C$18+E56*$C$19</f>
        <v>0</v>
      </c>
    </row>
    <row r="57" spans="3:6" ht="12.75">
      <c r="C57" s="2">
        <v>34</v>
      </c>
      <c r="D57" s="18">
        <f>(F56-$C$14)*$C$15</f>
        <v>-20</v>
      </c>
      <c r="E57" s="19">
        <f>-$C$16*D57+$C$17</f>
        <v>400</v>
      </c>
      <c r="F57" s="20">
        <f>D57*$C$18+E57*$C$19</f>
        <v>0</v>
      </c>
    </row>
    <row r="58" spans="3:6" ht="12.75">
      <c r="C58" s="2">
        <v>35</v>
      </c>
      <c r="D58" s="18">
        <f>(F57-$C$14)*$C$15</f>
        <v>-20</v>
      </c>
      <c r="E58" s="19">
        <f>-$C$16*D58+$C$17</f>
        <v>400</v>
      </c>
      <c r="F58" s="20">
        <f>D58*$C$18+E58*$C$19</f>
        <v>0</v>
      </c>
    </row>
    <row r="59" spans="3:6" ht="12.75">
      <c r="C59" s="2">
        <v>36</v>
      </c>
      <c r="D59" s="18">
        <f>(F58-$C$14)*$C$15</f>
        <v>-20</v>
      </c>
      <c r="E59" s="19">
        <f>-$C$16*D59+$C$17</f>
        <v>400</v>
      </c>
      <c r="F59" s="20">
        <f>D59*$C$18+E59*$C$19</f>
        <v>0</v>
      </c>
    </row>
    <row r="60" spans="3:6" ht="12.75">
      <c r="C60" s="2">
        <v>37</v>
      </c>
      <c r="D60" s="18">
        <f>(F59-$C$14)*$C$15</f>
        <v>-20</v>
      </c>
      <c r="E60" s="19">
        <f>-$C$16*D60+$C$17</f>
        <v>400</v>
      </c>
      <c r="F60" s="20">
        <f>D60*$C$18+E60*$C$19</f>
        <v>0</v>
      </c>
    </row>
    <row r="61" spans="3:6" ht="12.75">
      <c r="C61" s="2">
        <v>38</v>
      </c>
      <c r="D61" s="18">
        <f>(F60-$C$14)*$C$15</f>
        <v>-20</v>
      </c>
      <c r="E61" s="19">
        <f>-$C$16*D61+$C$17</f>
        <v>400</v>
      </c>
      <c r="F61" s="20">
        <f>D61*$C$18+E61*$C$19</f>
        <v>0</v>
      </c>
    </row>
    <row r="62" spans="3:6" ht="12.75">
      <c r="C62" s="2">
        <v>39</v>
      </c>
      <c r="D62" s="18">
        <f>(F61-$C$14)*$C$15</f>
        <v>-20</v>
      </c>
      <c r="E62" s="19">
        <f>-$C$16*D62+$C$17</f>
        <v>400</v>
      </c>
      <c r="F62" s="20">
        <f>D62*$C$18+E62*$C$19</f>
        <v>0</v>
      </c>
    </row>
    <row r="63" spans="3:6" ht="12.75">
      <c r="C63" s="2">
        <v>40</v>
      </c>
      <c r="D63" s="18">
        <f>(F62-$C$14)*$C$15</f>
        <v>-20</v>
      </c>
      <c r="E63" s="19">
        <f>-$C$16*D63+$C$17</f>
        <v>400</v>
      </c>
      <c r="F63" s="20">
        <f>D63*$C$18+E63*$C$19</f>
        <v>0</v>
      </c>
    </row>
    <row r="64" spans="3:6" ht="12.75">
      <c r="C64" s="2">
        <v>41</v>
      </c>
      <c r="D64" s="18">
        <f>(F63-$C$14)*$C$15</f>
        <v>-20</v>
      </c>
      <c r="E64" s="19">
        <f>-$C$16*D64+$C$17</f>
        <v>400</v>
      </c>
      <c r="F64" s="20">
        <f>D64*$C$18+E64*$C$19</f>
        <v>0</v>
      </c>
    </row>
    <row r="65" spans="3:6" ht="12.75">
      <c r="C65" s="2">
        <v>42</v>
      </c>
      <c r="D65" s="18">
        <f>(F64-$C$14)*$C$15</f>
        <v>-20</v>
      </c>
      <c r="E65" s="19">
        <f>-$C$16*D65+$C$17</f>
        <v>400</v>
      </c>
      <c r="F65" s="20">
        <f>D65*$C$18+E65*$C$19</f>
        <v>0</v>
      </c>
    </row>
    <row r="66" spans="3:6" ht="12.75">
      <c r="C66" s="2">
        <v>43</v>
      </c>
      <c r="D66" s="18">
        <f>(F65-$C$14)*$C$15</f>
        <v>-20</v>
      </c>
      <c r="E66" s="19">
        <f>-$C$16*D66+$C$17</f>
        <v>400</v>
      </c>
      <c r="F66" s="20">
        <f>D66*$C$18+E66*$C$19</f>
        <v>0</v>
      </c>
    </row>
    <row r="67" spans="3:6" ht="12.75">
      <c r="C67" s="2">
        <v>44</v>
      </c>
      <c r="D67" s="18">
        <f>(F66-$C$14)*$C$15</f>
        <v>-20</v>
      </c>
      <c r="E67" s="19">
        <f>-$C$16*D67+$C$17</f>
        <v>400</v>
      </c>
      <c r="F67" s="20">
        <f>D67*$C$18+E67*$C$19</f>
        <v>0</v>
      </c>
    </row>
    <row r="68" spans="3:6" ht="12.75">
      <c r="C68" s="2">
        <v>45</v>
      </c>
      <c r="D68" s="18">
        <f>(F67-$C$14)*$C$15</f>
        <v>-20</v>
      </c>
      <c r="E68" s="19">
        <f>-$C$16*D68+$C$17</f>
        <v>400</v>
      </c>
      <c r="F68" s="20">
        <f>D68*$C$18+E68*$C$19</f>
        <v>0</v>
      </c>
    </row>
    <row r="69" spans="3:6" ht="12.75">
      <c r="C69" s="2">
        <v>46</v>
      </c>
      <c r="D69" s="18">
        <f>(F68-$C$14)*$C$15</f>
        <v>-20</v>
      </c>
      <c r="E69" s="19">
        <f>-$C$16*D69+$C$17</f>
        <v>400</v>
      </c>
      <c r="F69" s="20">
        <f>D69*$C$18+E69*$C$19</f>
        <v>0</v>
      </c>
    </row>
    <row r="70" spans="3:6" ht="12.75">
      <c r="C70" s="2">
        <v>47</v>
      </c>
      <c r="D70" s="18">
        <f>(F69-$C$14)*$C$15</f>
        <v>-20</v>
      </c>
      <c r="E70" s="19">
        <f>-$C$16*D70+$C$17</f>
        <v>400</v>
      </c>
      <c r="F70" s="20">
        <f>D70*$C$18+E70*$C$19</f>
        <v>0</v>
      </c>
    </row>
    <row r="71" spans="3:6" ht="12.75">
      <c r="C71" s="2">
        <v>48</v>
      </c>
      <c r="D71" s="18">
        <f>(F70-$C$14)*$C$15</f>
        <v>-20</v>
      </c>
      <c r="E71" s="19">
        <f>-$C$16*D71+$C$17</f>
        <v>400</v>
      </c>
      <c r="F71" s="20">
        <f>D71*$C$18+E71*$C$19</f>
        <v>0</v>
      </c>
    </row>
    <row r="72" spans="3:6" ht="12.75">
      <c r="C72" s="2">
        <v>49</v>
      </c>
      <c r="D72" s="18">
        <f>(F71-$C$14)*$C$15</f>
        <v>-20</v>
      </c>
      <c r="E72" s="19">
        <f>-$C$16*D72+$C$17</f>
        <v>400</v>
      </c>
      <c r="F72" s="20">
        <f>D72*$C$18+E72*$C$19</f>
        <v>0</v>
      </c>
    </row>
    <row r="73" spans="3:6" ht="12.75">
      <c r="C73" s="2">
        <v>50</v>
      </c>
      <c r="D73" s="18">
        <f>(F72-$C$14)*$C$15</f>
        <v>-20</v>
      </c>
      <c r="E73" s="19">
        <f>-$C$16*D73+$C$17</f>
        <v>400</v>
      </c>
      <c r="F73" s="20">
        <f>D73*$C$18+E73*$C$19</f>
        <v>0</v>
      </c>
    </row>
    <row r="74" spans="3:6" ht="12.75">
      <c r="C74" s="2">
        <v>51</v>
      </c>
      <c r="D74" s="18">
        <f>(F73-$C$14)*$C$15</f>
        <v>-20</v>
      </c>
      <c r="E74" s="19">
        <f>-$C$16*D74+$C$17</f>
        <v>400</v>
      </c>
      <c r="F74" s="20">
        <f>D74*$C$18+E74*$C$19</f>
        <v>0</v>
      </c>
    </row>
    <row r="75" spans="3:6" ht="12.75">
      <c r="C75" s="2">
        <v>52</v>
      </c>
      <c r="D75" s="18">
        <f>(F74-$C$14)*$C$15</f>
        <v>-20</v>
      </c>
      <c r="E75" s="19">
        <f>-$C$16*D75+$C$17</f>
        <v>400</v>
      </c>
      <c r="F75" s="20">
        <f>D75*$C$18+E75*$C$19</f>
        <v>0</v>
      </c>
    </row>
    <row r="76" spans="3:6" ht="12.75">
      <c r="C76" s="2">
        <v>53</v>
      </c>
      <c r="D76" s="18">
        <f>(F75-$C$14)*$C$15</f>
        <v>-20</v>
      </c>
      <c r="E76" s="19">
        <f>-$C$16*D76+$C$17</f>
        <v>400</v>
      </c>
      <c r="F76" s="20">
        <f>D76*$C$18+E76*$C$19</f>
        <v>0</v>
      </c>
    </row>
    <row r="77" spans="3:6" ht="12.75">
      <c r="C77" s="2">
        <v>54</v>
      </c>
      <c r="D77" s="18">
        <f>(F76-$C$14)*$C$15</f>
        <v>-20</v>
      </c>
      <c r="E77" s="19">
        <f>-$C$16*D77+$C$17</f>
        <v>400</v>
      </c>
      <c r="F77" s="20">
        <f>D77*$C$18+E77*$C$19</f>
        <v>0</v>
      </c>
    </row>
    <row r="78" spans="3:6" ht="12.75">
      <c r="C78" s="2">
        <v>55</v>
      </c>
      <c r="D78" s="18">
        <f>(F77-$C$14)*$C$15</f>
        <v>-20</v>
      </c>
      <c r="E78" s="19">
        <f>-$C$16*D78+$C$17</f>
        <v>400</v>
      </c>
      <c r="F78" s="20">
        <f>D78*$C$18+E78*$C$19</f>
        <v>0</v>
      </c>
    </row>
    <row r="79" spans="3:6" ht="12.75">
      <c r="C79" s="2">
        <v>56</v>
      </c>
      <c r="D79" s="18">
        <f>(F78-$C$14)*$C$15</f>
        <v>-20</v>
      </c>
      <c r="E79" s="19">
        <f>-$C$16*D79+$C$17</f>
        <v>400</v>
      </c>
      <c r="F79" s="20">
        <f>D79*$C$18+E79*$C$19</f>
        <v>0</v>
      </c>
    </row>
    <row r="80" spans="3:6" ht="12.75">
      <c r="C80" s="2">
        <v>57</v>
      </c>
      <c r="D80" s="18">
        <f>(F79-$C$14)*$C$15</f>
        <v>-20</v>
      </c>
      <c r="E80" s="19">
        <f>-$C$16*D80+$C$17</f>
        <v>400</v>
      </c>
      <c r="F80" s="20">
        <f>D80*$C$18+E80*$C$19</f>
        <v>0</v>
      </c>
    </row>
    <row r="81" spans="3:6" ht="12.75">
      <c r="C81" s="2">
        <v>58</v>
      </c>
      <c r="D81" s="18">
        <f>(F80-$C$14)*$C$15</f>
        <v>-20</v>
      </c>
      <c r="E81" s="19">
        <f>-$C$16*D81+$C$17</f>
        <v>400</v>
      </c>
      <c r="F81" s="20">
        <f>D81*$C$18+E81*$C$19</f>
        <v>0</v>
      </c>
    </row>
    <row r="82" spans="3:6" ht="12.75">
      <c r="C82" s="2">
        <v>59</v>
      </c>
      <c r="D82" s="18">
        <f>(F81-$C$14)*$C$15</f>
        <v>-20</v>
      </c>
      <c r="E82" s="19">
        <f>-$C$16*D82+$C$17</f>
        <v>400</v>
      </c>
      <c r="F82" s="20">
        <f>D82*$C$18+E82*$C$19</f>
        <v>0</v>
      </c>
    </row>
    <row r="83" spans="3:6" ht="12.75">
      <c r="C83" s="2">
        <v>60</v>
      </c>
      <c r="D83" s="18">
        <f>(F82-$C$14)*$C$15</f>
        <v>-20</v>
      </c>
      <c r="E83" s="19">
        <f>-$C$16*D83+$C$17</f>
        <v>400</v>
      </c>
      <c r="F83" s="20">
        <f>D83*$C$18+E83*$C$19</f>
        <v>0</v>
      </c>
    </row>
    <row r="84" spans="3:6" ht="12.75">
      <c r="C84" s="2">
        <v>61</v>
      </c>
      <c r="D84" s="18">
        <f>(F83-$C$14)*$C$15</f>
        <v>-20</v>
      </c>
      <c r="E84" s="19">
        <f>-$C$16*D84+$C$17</f>
        <v>400</v>
      </c>
      <c r="F84" s="20">
        <f>D84*$C$18+E84*$C$19</f>
        <v>0</v>
      </c>
    </row>
    <row r="85" spans="3:6" ht="12.75">
      <c r="C85" s="2">
        <v>62</v>
      </c>
      <c r="D85" s="18">
        <f>(F84-$C$14)*$C$15</f>
        <v>-20</v>
      </c>
      <c r="E85" s="19">
        <f>-$C$16*D85+$C$17</f>
        <v>400</v>
      </c>
      <c r="F85" s="20">
        <f>D85*$C$18+E85*$C$19</f>
        <v>0</v>
      </c>
    </row>
    <row r="86" spans="3:6" ht="12.75">
      <c r="C86" s="2">
        <v>63</v>
      </c>
      <c r="D86" s="18">
        <f>(F85-$C$14)*$C$15</f>
        <v>-20</v>
      </c>
      <c r="E86" s="19">
        <f>-$C$16*D86+$C$17</f>
        <v>400</v>
      </c>
      <c r="F86" s="20">
        <f>D86*$C$18+E86*$C$19</f>
        <v>0</v>
      </c>
    </row>
    <row r="87" spans="3:6" ht="12.75">
      <c r="C87" s="2">
        <v>64</v>
      </c>
      <c r="D87" s="18">
        <f>(F86-$C$14)*$C$15</f>
        <v>-20</v>
      </c>
      <c r="E87" s="19">
        <f>-$C$16*D87+$C$17</f>
        <v>400</v>
      </c>
      <c r="F87" s="20">
        <f>D87*$C$18+E87*$C$19</f>
        <v>0</v>
      </c>
    </row>
    <row r="88" spans="3:6" ht="12.75">
      <c r="C88" s="2">
        <v>65</v>
      </c>
      <c r="D88" s="18">
        <f>(F87-$C$14)*$C$15</f>
        <v>-20</v>
      </c>
      <c r="E88" s="19">
        <f>-$C$16*D88+$C$17</f>
        <v>400</v>
      </c>
      <c r="F88" s="20">
        <f>D88*$C$18+E88*$C$19</f>
        <v>0</v>
      </c>
    </row>
    <row r="89" spans="3:6" ht="12.75">
      <c r="C89" s="2">
        <v>66</v>
      </c>
      <c r="D89" s="18">
        <f>(F88-$C$14)*$C$15</f>
        <v>-20</v>
      </c>
      <c r="E89" s="19">
        <f>-$C$16*D89+$C$17</f>
        <v>400</v>
      </c>
      <c r="F89" s="20">
        <f>D89*$C$18+E89*$C$19</f>
        <v>0</v>
      </c>
    </row>
    <row r="90" spans="3:6" ht="12.75">
      <c r="C90" s="2">
        <v>67</v>
      </c>
      <c r="D90" s="18">
        <f>(F89-$C$14)*$C$15</f>
        <v>-20</v>
      </c>
      <c r="E90" s="19">
        <f>-$C$16*D90+$C$17</f>
        <v>400</v>
      </c>
      <c r="F90" s="20">
        <f>D90*$C$18+E90*$C$19</f>
        <v>0</v>
      </c>
    </row>
    <row r="91" spans="3:6" ht="12.75">
      <c r="C91" s="2">
        <v>68</v>
      </c>
      <c r="D91" s="18">
        <f>(F90-$C$14)*$C$15</f>
        <v>-20</v>
      </c>
      <c r="E91" s="19">
        <f>-$C$16*D91+$C$17</f>
        <v>400</v>
      </c>
      <c r="F91" s="20">
        <f>D91*$C$18+E91*$C$19</f>
        <v>0</v>
      </c>
    </row>
    <row r="92" spans="3:6" ht="12.75">
      <c r="C92" s="2">
        <v>69</v>
      </c>
      <c r="D92" s="18">
        <f>(F91-$C$14)*$C$15</f>
        <v>-20</v>
      </c>
      <c r="E92" s="19">
        <f>-$C$16*D92+$C$17</f>
        <v>400</v>
      </c>
      <c r="F92" s="20">
        <f>D92*$C$18+E92*$C$19</f>
        <v>0</v>
      </c>
    </row>
    <row r="93" spans="3:6" ht="12.75">
      <c r="C93" s="2">
        <v>70</v>
      </c>
      <c r="D93" s="18">
        <f>(F92-$C$14)*$C$15</f>
        <v>-20</v>
      </c>
      <c r="E93" s="19">
        <f>-$C$16*D93+$C$17</f>
        <v>400</v>
      </c>
      <c r="F93" s="20">
        <f>D93*$C$18+E93*$C$19</f>
        <v>0</v>
      </c>
    </row>
    <row r="94" spans="3:6" ht="12.75">
      <c r="C94" s="2">
        <v>71</v>
      </c>
      <c r="D94" s="18">
        <f>(F93-$C$14)*$C$15</f>
        <v>-20</v>
      </c>
      <c r="E94" s="19">
        <f>-$C$16*D94+$C$17</f>
        <v>400</v>
      </c>
      <c r="F94" s="20">
        <f>D94*$C$18+E94*$C$19</f>
        <v>0</v>
      </c>
    </row>
    <row r="95" spans="3:6" ht="12.75">
      <c r="C95" s="2">
        <v>72</v>
      </c>
      <c r="D95" s="18">
        <f>(F94-$C$14)*$C$15</f>
        <v>-20</v>
      </c>
      <c r="E95" s="19">
        <f>-$C$16*D95+$C$17</f>
        <v>400</v>
      </c>
      <c r="F95" s="20">
        <f>D95*$C$18+E95*$C$19</f>
        <v>0</v>
      </c>
    </row>
    <row r="96" spans="3:6" ht="12.75">
      <c r="C96" s="2">
        <v>73</v>
      </c>
      <c r="D96" s="18">
        <f>(F95-$C$14)*$C$15</f>
        <v>-20</v>
      </c>
      <c r="E96" s="19">
        <f>-$C$16*D96+$C$17</f>
        <v>400</v>
      </c>
      <c r="F96" s="20">
        <f>D96*$C$18+E96*$C$19</f>
        <v>0</v>
      </c>
    </row>
    <row r="97" spans="3:6" ht="12.75">
      <c r="C97" s="2">
        <v>74</v>
      </c>
      <c r="D97" s="18">
        <f>(F96-$C$14)*$C$15</f>
        <v>-20</v>
      </c>
      <c r="E97" s="19">
        <f>-$C$16*D97+$C$17</f>
        <v>400</v>
      </c>
      <c r="F97" s="20">
        <f>D97*$C$18+E97*$C$19</f>
        <v>0</v>
      </c>
    </row>
    <row r="98" spans="3:6" ht="12.75">
      <c r="C98" s="2">
        <v>75</v>
      </c>
      <c r="D98" s="18">
        <f>(F97-$C$14)*$C$15</f>
        <v>-20</v>
      </c>
      <c r="E98" s="19">
        <f>-$C$16*D98+$C$17</f>
        <v>400</v>
      </c>
      <c r="F98" s="20">
        <f>D98*$C$18+E98*$C$19</f>
        <v>0</v>
      </c>
    </row>
    <row r="99" spans="3:6" ht="12.75">
      <c r="C99" s="2">
        <v>76</v>
      </c>
      <c r="D99" s="18">
        <f>(F98-$C$14)*$C$15</f>
        <v>-20</v>
      </c>
      <c r="E99" s="19">
        <f>-$C$16*D99+$C$17</f>
        <v>400</v>
      </c>
      <c r="F99" s="20">
        <f>D99*$C$18+E99*$C$19</f>
        <v>0</v>
      </c>
    </row>
    <row r="100" spans="3:6" ht="12.75">
      <c r="C100" s="2">
        <v>77</v>
      </c>
      <c r="D100" s="18">
        <f>(F99-$C$14)*$C$15</f>
        <v>-20</v>
      </c>
      <c r="E100" s="19">
        <f>-$C$16*D100+$C$17</f>
        <v>400</v>
      </c>
      <c r="F100" s="20">
        <f>D100*$C$18+E100*$C$19</f>
        <v>0</v>
      </c>
    </row>
    <row r="101" spans="3:6" ht="12.75">
      <c r="C101" s="2">
        <v>78</v>
      </c>
      <c r="D101" s="18">
        <f>(F100-$C$14)*$C$15</f>
        <v>-20</v>
      </c>
      <c r="E101" s="19">
        <f>-$C$16*D101+$C$17</f>
        <v>400</v>
      </c>
      <c r="F101" s="20">
        <f>D101*$C$18+E101*$C$19</f>
        <v>0</v>
      </c>
    </row>
    <row r="102" spans="3:6" ht="12.75">
      <c r="C102" s="2">
        <v>79</v>
      </c>
      <c r="D102" s="18">
        <f>(F101-$C$14)*$C$15</f>
        <v>-20</v>
      </c>
      <c r="E102" s="19">
        <f>-$C$16*D102+$C$17</f>
        <v>400</v>
      </c>
      <c r="F102" s="20">
        <f>D102*$C$18+E102*$C$19</f>
        <v>0</v>
      </c>
    </row>
    <row r="103" spans="3:6" ht="12.75">
      <c r="C103" s="2">
        <v>80</v>
      </c>
      <c r="D103" s="18">
        <f>(F102-$C$14)*$C$15</f>
        <v>-20</v>
      </c>
      <c r="E103" s="19">
        <f>-$C$16*D103+$C$17</f>
        <v>400</v>
      </c>
      <c r="F103" s="20">
        <f>D103*$C$18+E103*$C$19</f>
        <v>0</v>
      </c>
    </row>
    <row r="104" spans="3:6" ht="12.75">
      <c r="C104" s="2">
        <v>81</v>
      </c>
      <c r="D104" s="18">
        <f>(F103-$C$14)*$C$15</f>
        <v>-20</v>
      </c>
      <c r="E104" s="19">
        <f>-$C$16*D104+$C$17</f>
        <v>400</v>
      </c>
      <c r="F104" s="20">
        <f>D104*$C$18+E104*$C$19</f>
        <v>0</v>
      </c>
    </row>
    <row r="105" spans="3:6" ht="12.75">
      <c r="C105" s="2">
        <v>82</v>
      </c>
      <c r="D105" s="18">
        <f>(F104-$C$14)*$C$15</f>
        <v>-20</v>
      </c>
      <c r="E105" s="19">
        <f>-$C$16*D105+$C$17</f>
        <v>400</v>
      </c>
      <c r="F105" s="20">
        <f>D105*$C$18+E105*$C$19</f>
        <v>0</v>
      </c>
    </row>
    <row r="106" spans="3:6" ht="12.75">
      <c r="C106" s="2">
        <v>83</v>
      </c>
      <c r="D106" s="18">
        <f>(F105-$C$14)*$C$15</f>
        <v>-20</v>
      </c>
      <c r="E106" s="19">
        <f>-$C$16*D106+$C$17</f>
        <v>400</v>
      </c>
      <c r="F106" s="20">
        <f>D106*$C$18+E106*$C$19</f>
        <v>0</v>
      </c>
    </row>
    <row r="107" spans="3:6" ht="12.75">
      <c r="C107" s="2">
        <v>84</v>
      </c>
      <c r="D107" s="18">
        <f>(F106-$C$14)*$C$15</f>
        <v>-20</v>
      </c>
      <c r="E107" s="19">
        <f>-$C$16*D107+$C$17</f>
        <v>400</v>
      </c>
      <c r="F107" s="20">
        <f>D107*$C$18+E107*$C$19</f>
        <v>0</v>
      </c>
    </row>
    <row r="108" spans="3:6" ht="12.75">
      <c r="C108" s="2">
        <v>85</v>
      </c>
      <c r="D108" s="18">
        <f>(F107-$C$14)*$C$15</f>
        <v>-20</v>
      </c>
      <c r="E108" s="19">
        <f>-$C$16*D108+$C$17</f>
        <v>400</v>
      </c>
      <c r="F108" s="20">
        <f>D108*$C$18+E108*$C$19</f>
        <v>0</v>
      </c>
    </row>
    <row r="109" spans="3:6" ht="12.75">
      <c r="C109" s="2">
        <v>86</v>
      </c>
      <c r="D109" s="18">
        <f>(F108-$C$14)*$C$15</f>
        <v>-20</v>
      </c>
      <c r="E109" s="19">
        <f>-$C$16*D109+$C$17</f>
        <v>400</v>
      </c>
      <c r="F109" s="20">
        <f>D109*$C$18+E109*$C$19</f>
        <v>0</v>
      </c>
    </row>
    <row r="110" spans="3:6" ht="12.75">
      <c r="C110" s="2">
        <v>87</v>
      </c>
      <c r="D110" s="18">
        <f>(F109-$C$14)*$C$15</f>
        <v>-20</v>
      </c>
      <c r="E110" s="19">
        <f>-$C$16*D110+$C$17</f>
        <v>400</v>
      </c>
      <c r="F110" s="20">
        <f>D110*$C$18+E110*$C$19</f>
        <v>0</v>
      </c>
    </row>
    <row r="111" spans="3:6" ht="12.75">
      <c r="C111" s="2">
        <v>88</v>
      </c>
      <c r="D111" s="18">
        <f>(F110-$C$14)*$C$15</f>
        <v>-20</v>
      </c>
      <c r="E111" s="19">
        <f>-$C$16*D111+$C$17</f>
        <v>400</v>
      </c>
      <c r="F111" s="20">
        <f>D111*$C$18+E111*$C$19</f>
        <v>0</v>
      </c>
    </row>
    <row r="112" spans="3:6" ht="12.75">
      <c r="C112" s="2">
        <v>89</v>
      </c>
      <c r="D112" s="18">
        <f>(F111-$C$14)*$C$15</f>
        <v>-20</v>
      </c>
      <c r="E112" s="19">
        <f>-$C$16*D112+$C$17</f>
        <v>400</v>
      </c>
      <c r="F112" s="20">
        <f>D112*$C$18+E112*$C$19</f>
        <v>0</v>
      </c>
    </row>
    <row r="113" spans="3:6" ht="12.75">
      <c r="C113" s="2">
        <v>90</v>
      </c>
      <c r="D113" s="18">
        <f>(F112-$C$14)*$C$15</f>
        <v>-20</v>
      </c>
      <c r="E113" s="19">
        <f>-$C$16*D113+$C$17</f>
        <v>400</v>
      </c>
      <c r="F113" s="20">
        <f>D113*$C$18+E113*$C$19</f>
        <v>0</v>
      </c>
    </row>
    <row r="114" spans="3:6" ht="12.75">
      <c r="C114" s="2">
        <v>91</v>
      </c>
      <c r="D114" s="18">
        <f>(F113-$C$14)*$C$15</f>
        <v>-20</v>
      </c>
      <c r="E114" s="19">
        <f>-$C$16*D114+$C$17</f>
        <v>400</v>
      </c>
      <c r="F114" s="20">
        <f>D114*$C$18+E114*$C$19</f>
        <v>0</v>
      </c>
    </row>
    <row r="115" spans="3:6" ht="12.75">
      <c r="C115" s="2">
        <v>92</v>
      </c>
      <c r="D115" s="18">
        <f>(F114-$C$14)*$C$15</f>
        <v>-20</v>
      </c>
      <c r="E115" s="19">
        <f>-$C$16*D115+$C$17</f>
        <v>400</v>
      </c>
      <c r="F115" s="20">
        <f>D115*$C$18+E115*$C$19</f>
        <v>0</v>
      </c>
    </row>
    <row r="116" spans="3:6" ht="12.75">
      <c r="C116" s="2">
        <v>93</v>
      </c>
      <c r="D116" s="18">
        <f>(F115-$C$14)*$C$15</f>
        <v>-20</v>
      </c>
      <c r="E116" s="19">
        <f>-$C$16*D116+$C$17</f>
        <v>400</v>
      </c>
      <c r="F116" s="20">
        <f>D116*$C$18+E116*$C$19</f>
        <v>0</v>
      </c>
    </row>
    <row r="117" spans="3:6" ht="12.75">
      <c r="C117" s="2">
        <v>94</v>
      </c>
      <c r="D117" s="18">
        <f>(F116-$C$14)*$C$15</f>
        <v>-20</v>
      </c>
      <c r="E117" s="19">
        <f>-$C$16*D117+$C$17</f>
        <v>400</v>
      </c>
      <c r="F117" s="20">
        <f>D117*$C$18+E117*$C$19</f>
        <v>0</v>
      </c>
    </row>
    <row r="118" spans="3:6" ht="12.75">
      <c r="C118" s="2">
        <v>95</v>
      </c>
      <c r="D118" s="18">
        <f>(F117-$C$14)*$C$15</f>
        <v>-20</v>
      </c>
      <c r="E118" s="19">
        <f>-$C$16*D118+$C$17</f>
        <v>400</v>
      </c>
      <c r="F118" s="20">
        <f>D118*$C$18+E118*$C$19</f>
        <v>0</v>
      </c>
    </row>
    <row r="119" spans="3:6" ht="12.75">
      <c r="C119" s="2">
        <v>96</v>
      </c>
      <c r="D119" s="18">
        <f>(F118-$C$14)*$C$15</f>
        <v>-20</v>
      </c>
      <c r="E119" s="19">
        <f>-$C$16*D119+$C$17</f>
        <v>400</v>
      </c>
      <c r="F119" s="20">
        <f>D119*$C$18+E119*$C$19</f>
        <v>0</v>
      </c>
    </row>
    <row r="120" spans="3:6" ht="12.75">
      <c r="C120" s="2">
        <v>97</v>
      </c>
      <c r="D120" s="18">
        <f>(F119-$C$14)*$C$15</f>
        <v>-20</v>
      </c>
      <c r="E120" s="19">
        <f>-$C$16*D120+$C$17</f>
        <v>400</v>
      </c>
      <c r="F120" s="20">
        <f>D120*$C$18+E120*$C$19</f>
        <v>0</v>
      </c>
    </row>
    <row r="121" spans="3:6" ht="12.75">
      <c r="C121" s="2">
        <v>98</v>
      </c>
      <c r="D121" s="18">
        <f>(F120-$C$14)*$C$15</f>
        <v>-20</v>
      </c>
      <c r="E121" s="19">
        <f>-$C$16*D121+$C$17</f>
        <v>400</v>
      </c>
      <c r="F121" s="20">
        <f>D121*$C$18+E121*$C$19</f>
        <v>0</v>
      </c>
    </row>
    <row r="122" spans="3:6" ht="12.75">
      <c r="C122" s="2">
        <v>99</v>
      </c>
      <c r="D122" s="18">
        <f>(F121-$C$14)*$C$15</f>
        <v>-20</v>
      </c>
      <c r="E122" s="19">
        <f>-$C$16*D122+$C$17</f>
        <v>400</v>
      </c>
      <c r="F122" s="20">
        <f>D122*$C$18+E122*$C$19</f>
        <v>0</v>
      </c>
    </row>
    <row r="123" spans="3:6" ht="12.75">
      <c r="C123" s="2">
        <v>100</v>
      </c>
      <c r="D123" s="18">
        <f>(F122-$C$14)*$C$15</f>
        <v>-20</v>
      </c>
      <c r="E123" s="19">
        <f>-$C$16*D123+$C$17</f>
        <v>400</v>
      </c>
      <c r="F123" s="20">
        <f>D123*$C$18+E123*$C$19</f>
        <v>0</v>
      </c>
    </row>
  </sheetData>
  <sheetProtection objects="1"/>
  <mergeCells count="1">
    <mergeCell ref="I18:L19"/>
  </mergeCells>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個人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上條信一</dc:creator>
  <cp:keywords/>
  <dc:description/>
  <cp:lastModifiedBy>上條信一</cp:lastModifiedBy>
  <dcterms:created xsi:type="dcterms:W3CDTF">2000-09-19T12:54:54Z</dcterms:created>
  <dcterms:modified xsi:type="dcterms:W3CDTF">2000-09-20T14:11:01Z</dcterms:modified>
  <cp:category/>
  <cp:version/>
  <cp:contentType/>
  <cp:contentStatus/>
</cp:coreProperties>
</file>