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960" tabRatio="681" activeTab="0"/>
  </bookViews>
  <sheets>
    <sheet name="注文用紙" sheetId="1" r:id="rId1"/>
    <sheet name=" 送料 " sheetId="2" r:id="rId2"/>
    <sheet name="印刷用" sheetId="3" r:id="rId3"/>
  </sheets>
  <definedNames>
    <definedName name="_xlnm.Print_Area" localSheetId="0">'注文用紙'!$B$1:$R$41</definedName>
  </definedNames>
  <calcPr fullCalcOnLoad="1"/>
</workbook>
</file>

<file path=xl/sharedStrings.xml><?xml version="1.0" encoding="utf-8"?>
<sst xmlns="http://schemas.openxmlformats.org/spreadsheetml/2006/main" count="149" uniqueCount="94">
  <si>
    <t>注文年月日</t>
  </si>
  <si>
    <t>本ソーキそば</t>
  </si>
  <si>
    <t>三枚肉そば</t>
  </si>
  <si>
    <t>円</t>
  </si>
  <si>
    <t>合計</t>
  </si>
  <si>
    <t xml:space="preserve">ゆうちょ銀行 </t>
  </si>
  <si>
    <t>沖縄銀行 八重瀬支店</t>
  </si>
  <si>
    <t>店番</t>
  </si>
  <si>
    <t>記号</t>
  </si>
  <si>
    <t>※ 入金確認後に発送</t>
  </si>
  <si>
    <t>アーサそば</t>
  </si>
  <si>
    <t>※ 代金着払いで送られる場合はお届け先様の承諾が必要です。</t>
  </si>
  <si>
    <t>お届け先様</t>
  </si>
  <si>
    <t>TEL  098-998-2774
携帯 090-1944-0185
（お問い合わせのみ）</t>
  </si>
  <si>
    <t>PayPay銀行</t>
  </si>
  <si>
    <t>「屋宜家」専用</t>
  </si>
  <si>
    <t>令和</t>
  </si>
  <si>
    <t>年</t>
  </si>
  <si>
    <t>日</t>
  </si>
  <si>
    <t>月</t>
  </si>
  <si>
    <t>数量</t>
  </si>
  <si>
    <t xml:space="preserve">   注文数量を入力してください</t>
  </si>
  <si>
    <t xml:space="preserve"> 普通</t>
  </si>
  <si>
    <t>001</t>
  </si>
  <si>
    <t>口座名義　  ヤギトシオ</t>
  </si>
  <si>
    <t xml:space="preserve">全国発送
注文用紙
</t>
  </si>
  <si>
    <t>おまとめ割引</t>
  </si>
  <si>
    <t>本ソーキ（1こ）</t>
  </si>
  <si>
    <t>三枚肉（１枚）</t>
  </si>
  <si>
    <t>やーじそば</t>
  </si>
  <si>
    <t>だし汁はペットボトルに詰めて送ります。</t>
  </si>
  <si>
    <t>クール宅急便</t>
  </si>
  <si>
    <t>3食（600サイズ）</t>
  </si>
  <si>
    <t>220円</t>
  </si>
  <si>
    <t>330円</t>
  </si>
  <si>
    <t>送料</t>
  </si>
  <si>
    <t>アーサそば（肉なし）</t>
  </si>
  <si>
    <t>※ 送料+クール宅急便+振込手数料はお客様負担になります。</t>
  </si>
  <si>
    <t>3食（60サイズ）</t>
  </si>
  <si>
    <t>100サイズ（18食まで）</t>
  </si>
  <si>
    <t>Mail</t>
  </si>
  <si>
    <t xml:space="preserve"> yagiya@cool.email.ne.jp</t>
  </si>
  <si>
    <t>全国一律</t>
  </si>
  <si>
    <t>沖縄本島</t>
  </si>
  <si>
    <t>沖縄離島</t>
  </si>
  <si>
    <t>990円</t>
  </si>
  <si>
    <t>1430円</t>
  </si>
  <si>
    <t>2090円</t>
  </si>
  <si>
    <t>550円</t>
  </si>
  <si>
    <t>715円</t>
  </si>
  <si>
    <t>880円</t>
  </si>
  <si>
    <t>605円</t>
  </si>
  <si>
    <t>770円</t>
  </si>
  <si>
    <t>935円</t>
  </si>
  <si>
    <t>配達希望日、時間帯の指定</t>
  </si>
  <si>
    <t>60サイズ（３食まで）</t>
  </si>
  <si>
    <t>価格</t>
  </si>
  <si>
    <t>割引額</t>
  </si>
  <si>
    <t>差額</t>
  </si>
  <si>
    <t>容量差</t>
  </si>
  <si>
    <t>注文個数（食）</t>
  </si>
  <si>
    <t>だし汁はペットボトルに詰めて発送します。</t>
  </si>
  <si>
    <t>1本1本づつ詰めるのではなく、何本かにまとめて詰めて発送可能な場合の割引額</t>
  </si>
  <si>
    <t>クロネコヤマト・クール宅急便</t>
  </si>
  <si>
    <t>120サイズ</t>
  </si>
  <si>
    <t>660円</t>
  </si>
  <si>
    <t>2540円</t>
  </si>
  <si>
    <t>1100円</t>
  </si>
  <si>
    <t>1155円</t>
  </si>
  <si>
    <t>1本1本（円）</t>
  </si>
  <si>
    <t>1本1本（cc)</t>
  </si>
  <si>
    <t>おまとめ価格</t>
  </si>
  <si>
    <t>1本1本づつ詰めるのではなく、何本かにまとめて詰めて発送可能な場合の割引額です。</t>
  </si>
  <si>
    <t>おまとめ(cc)</t>
  </si>
  <si>
    <t>350cc本数</t>
  </si>
  <si>
    <t>容量差(CC)</t>
  </si>
  <si>
    <t>4～9食（80サイズ）</t>
  </si>
  <si>
    <t>10～18食（100サイズ）</t>
  </si>
  <si>
    <t>80サイズ（9食まで）</t>
  </si>
  <si>
    <t>〒</t>
  </si>
  <si>
    <t>電話番号</t>
  </si>
  <si>
    <t xml:space="preserve">住所  </t>
  </si>
  <si>
    <t>フリガナ</t>
  </si>
  <si>
    <t xml:space="preserve">お名前  </t>
  </si>
  <si>
    <t>発注者様　（お届先様と同じなら”同上”と記入）</t>
  </si>
  <si>
    <t>FAX:098-998-2774</t>
  </si>
  <si>
    <t>注文は合計3食から</t>
  </si>
  <si>
    <t xml:space="preserve">  3食（６０サイズ）</t>
  </si>
  <si>
    <t>4～9食（８０サイズ）</t>
  </si>
  <si>
    <t xml:space="preserve">      ご家族でお召し上がりになる注文の場合におすすめします。</t>
  </si>
  <si>
    <t>※ おまとめ割引とは、だし汁を1食ずつ詰めないで何食かにまとめて詰める場合の割引です（右記参照）。</t>
  </si>
  <si>
    <t>小計</t>
  </si>
  <si>
    <t>クール代金</t>
  </si>
  <si>
    <t>備考：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</si>
</sst>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62"/>
      <name val="游ゴシック"/>
      <family val="3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7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8" fontId="9" fillId="0" borderId="0" xfId="49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12" fillId="0" borderId="0" xfId="49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43" applyFont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18" borderId="15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right" vertical="top" wrapText="1"/>
      <protection/>
    </xf>
    <xf numFmtId="0" fontId="4" fillId="19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19" borderId="39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right" vertical="top" wrapText="1"/>
      <protection/>
    </xf>
    <xf numFmtId="0" fontId="3" fillId="0" borderId="41" xfId="0" applyFont="1" applyFill="1" applyBorder="1" applyAlignment="1" applyProtection="1">
      <alignment horizontal="right" vertical="center"/>
      <protection/>
    </xf>
    <xf numFmtId="0" fontId="3" fillId="19" borderId="0" xfId="0" applyFont="1" applyFill="1" applyAlignment="1" applyProtection="1">
      <alignment vertical="center"/>
      <protection/>
    </xf>
    <xf numFmtId="0" fontId="3" fillId="19" borderId="42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right" vertical="center"/>
      <protection/>
    </xf>
    <xf numFmtId="0" fontId="4" fillId="19" borderId="44" xfId="0" applyFont="1" applyFill="1" applyBorder="1" applyAlignment="1" applyProtection="1">
      <alignment vertical="center"/>
      <protection/>
    </xf>
    <xf numFmtId="0" fontId="3" fillId="19" borderId="44" xfId="0" applyFont="1" applyFill="1" applyBorder="1" applyAlignment="1" applyProtection="1">
      <alignment vertical="center"/>
      <protection/>
    </xf>
    <xf numFmtId="0" fontId="4" fillId="20" borderId="36" xfId="0" applyFont="1" applyFill="1" applyBorder="1" applyAlignment="1" applyProtection="1">
      <alignment horizontal="left" vertical="center"/>
      <protection locked="0"/>
    </xf>
    <xf numFmtId="0" fontId="4" fillId="20" borderId="39" xfId="0" applyFont="1" applyFill="1" applyBorder="1" applyAlignment="1" applyProtection="1">
      <alignment horizontal="left" vertical="center"/>
      <protection locked="0"/>
    </xf>
    <xf numFmtId="0" fontId="3" fillId="20" borderId="0" xfId="0" applyFont="1" applyFill="1" applyAlignment="1" applyProtection="1">
      <alignment vertical="center"/>
      <protection/>
    </xf>
    <xf numFmtId="0" fontId="3" fillId="20" borderId="42" xfId="0" applyFont="1" applyFill="1" applyBorder="1" applyAlignment="1" applyProtection="1">
      <alignment vertical="center"/>
      <protection/>
    </xf>
    <xf numFmtId="0" fontId="4" fillId="20" borderId="44" xfId="0" applyFont="1" applyFill="1" applyBorder="1" applyAlignment="1" applyProtection="1">
      <alignment vertical="center"/>
      <protection/>
    </xf>
    <xf numFmtId="0" fontId="3" fillId="20" borderId="44" xfId="0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19" borderId="36" xfId="0" applyFont="1" applyFill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4" fillId="20" borderId="3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38" fontId="4" fillId="0" borderId="17" xfId="49" applyFont="1" applyBorder="1" applyAlignment="1" applyProtection="1">
      <alignment horizontal="right" vertical="center"/>
      <protection/>
    </xf>
    <xf numFmtId="38" fontId="4" fillId="0" borderId="46" xfId="49" applyFont="1" applyBorder="1" applyAlignment="1" applyProtection="1">
      <alignment horizontal="right" vertical="center"/>
      <protection/>
    </xf>
    <xf numFmtId="0" fontId="4" fillId="20" borderId="47" xfId="0" applyFont="1" applyFill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0" borderId="33" xfId="0" applyFont="1" applyBorder="1" applyAlignment="1" applyProtection="1">
      <alignment horizontal="right" vertical="center"/>
      <protection/>
    </xf>
    <xf numFmtId="0" fontId="0" fillId="0" borderId="33" xfId="0" applyBorder="1" applyAlignment="1">
      <alignment horizontal="right" vertical="center"/>
    </xf>
    <xf numFmtId="0" fontId="4" fillId="0" borderId="0" xfId="0" applyFont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19" borderId="51" xfId="0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20" borderId="5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4" fillId="19" borderId="37" xfId="0" applyFont="1" applyFill="1" applyBorder="1" applyAlignment="1" applyProtection="1">
      <alignment horizontal="left" vertical="center"/>
      <protection locked="0"/>
    </xf>
    <xf numFmtId="0" fontId="4" fillId="20" borderId="37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19" borderId="53" xfId="0" applyFont="1" applyFill="1" applyBorder="1" applyAlignment="1" applyProtection="1">
      <alignment horizontal="left" vertical="center"/>
      <protection locked="0"/>
    </xf>
    <xf numFmtId="0" fontId="4" fillId="19" borderId="54" xfId="0" applyFont="1" applyFill="1" applyBorder="1" applyAlignment="1" applyProtection="1">
      <alignment horizontal="left" vertical="center"/>
      <protection locked="0"/>
    </xf>
    <xf numFmtId="0" fontId="4" fillId="19" borderId="47" xfId="0" applyFont="1" applyFill="1" applyBorder="1" applyAlignment="1" applyProtection="1">
      <alignment horizontal="left" vertical="center"/>
      <protection locked="0"/>
    </xf>
    <xf numFmtId="0" fontId="4" fillId="20" borderId="53" xfId="0" applyFont="1" applyFill="1" applyBorder="1" applyAlignment="1" applyProtection="1">
      <alignment horizontal="left" vertical="center"/>
      <protection locked="0"/>
    </xf>
    <xf numFmtId="0" fontId="4" fillId="20" borderId="54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38" fontId="33" fillId="0" borderId="0" xfId="49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38" fontId="4" fillId="0" borderId="56" xfId="49" applyFont="1" applyBorder="1" applyAlignment="1" applyProtection="1">
      <alignment horizontal="right" vertical="center"/>
      <protection/>
    </xf>
    <xf numFmtId="38" fontId="4" fillId="0" borderId="57" xfId="49" applyFont="1" applyBorder="1" applyAlignment="1" applyProtection="1">
      <alignment horizontal="right" vertical="center"/>
      <protection/>
    </xf>
    <xf numFmtId="38" fontId="4" fillId="0" borderId="25" xfId="49" applyFont="1" applyBorder="1" applyAlignment="1" applyProtection="1">
      <alignment horizontal="right" vertical="center"/>
      <protection/>
    </xf>
    <xf numFmtId="38" fontId="4" fillId="0" borderId="52" xfId="49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注文" xfId="61"/>
    <cellStyle name="Followed Hyperlink" xfId="62"/>
    <cellStyle name="良い" xfId="63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257175</xdr:rowOff>
    </xdr:from>
    <xdr:to>
      <xdr:col>9</xdr:col>
      <xdr:colOff>209550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57175"/>
          <a:ext cx="1885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37</xdr:row>
      <xdr:rowOff>104775</xdr:rowOff>
    </xdr:from>
    <xdr:to>
      <xdr:col>1</xdr:col>
      <xdr:colOff>1304925</xdr:colOff>
      <xdr:row>37</xdr:row>
      <xdr:rowOff>238125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1744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38</xdr:row>
      <xdr:rowOff>95250</xdr:rowOff>
    </xdr:from>
    <xdr:to>
      <xdr:col>1</xdr:col>
      <xdr:colOff>1304925</xdr:colOff>
      <xdr:row>38</xdr:row>
      <xdr:rowOff>228600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2039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39</xdr:row>
      <xdr:rowOff>76200</xdr:rowOff>
    </xdr:from>
    <xdr:to>
      <xdr:col>1</xdr:col>
      <xdr:colOff>1285875</xdr:colOff>
      <xdr:row>39</xdr:row>
      <xdr:rowOff>209550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12325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28</xdr:row>
      <xdr:rowOff>47625</xdr:rowOff>
    </xdr:from>
    <xdr:to>
      <xdr:col>3</xdr:col>
      <xdr:colOff>76200</xdr:colOff>
      <xdr:row>28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89820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28</xdr:row>
      <xdr:rowOff>47625</xdr:rowOff>
    </xdr:from>
    <xdr:to>
      <xdr:col>4</xdr:col>
      <xdr:colOff>285750</xdr:colOff>
      <xdr:row>28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89820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giya@cool.email.ne.jp" TargetMode="External" /><Relationship Id="rId2" Type="http://schemas.openxmlformats.org/officeDocument/2006/relationships/hyperlink" Target="mailto:yagiya@cool.email.ne.jp" TargetMode="External" /><Relationship Id="rId3" Type="http://schemas.openxmlformats.org/officeDocument/2006/relationships/hyperlink" Target="mailto:yagiya@cool.email.ne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54"/>
  <sheetViews>
    <sheetView showZeros="0" tabSelected="1" zoomScalePageLayoutView="0" workbookViewId="0" topLeftCell="A1">
      <selection activeCell="N32" sqref="N32"/>
    </sheetView>
  </sheetViews>
  <sheetFormatPr defaultColWidth="8.875" defaultRowHeight="13.5"/>
  <cols>
    <col min="1" max="1" width="2.125" style="3" customWidth="1"/>
    <col min="2" max="2" width="18.875" style="3" customWidth="1"/>
    <col min="3" max="17" width="5.625" style="3" customWidth="1"/>
    <col min="18" max="18" width="6.75390625" style="3" customWidth="1"/>
    <col min="19" max="19" width="8.875" style="3" customWidth="1"/>
    <col min="20" max="20" width="12.75390625" style="3" customWidth="1"/>
    <col min="21" max="21" width="13.625" style="3" customWidth="1"/>
    <col min="22" max="16384" width="8.875" style="3" customWidth="1"/>
  </cols>
  <sheetData>
    <row r="1" spans="2:18" ht="66.75" customHeight="1">
      <c r="B1" s="1" t="s">
        <v>25</v>
      </c>
      <c r="C1" s="2"/>
      <c r="D1" s="2"/>
      <c r="E1" s="2"/>
      <c r="N1" s="136" t="s">
        <v>13</v>
      </c>
      <c r="O1" s="145"/>
      <c r="P1" s="145"/>
      <c r="Q1" s="145"/>
      <c r="R1" s="145"/>
    </row>
    <row r="2" spans="9:18" s="5" customFormat="1" ht="24" customHeight="1">
      <c r="I2" s="74" t="s">
        <v>40</v>
      </c>
      <c r="J2" s="75" t="s">
        <v>41</v>
      </c>
      <c r="K2" s="6"/>
      <c r="O2" s="130" t="s">
        <v>85</v>
      </c>
      <c r="P2" s="2"/>
      <c r="Q2" s="2"/>
      <c r="R2" s="2"/>
    </row>
    <row r="3" spans="9:18" s="5" customFormat="1" ht="17.25" customHeight="1">
      <c r="I3" s="8"/>
      <c r="J3" s="8"/>
      <c r="K3" s="8"/>
      <c r="L3" s="8"/>
      <c r="N3" s="59"/>
      <c r="O3" s="59"/>
      <c r="P3" s="59"/>
      <c r="Q3" s="59"/>
      <c r="R3" s="59"/>
    </row>
    <row r="4" spans="2:18" s="8" customFormat="1" ht="24" customHeight="1">
      <c r="B4" s="44" t="s">
        <v>0</v>
      </c>
      <c r="C4" s="45" t="s">
        <v>16</v>
      </c>
      <c r="D4" s="128"/>
      <c r="E4" s="46" t="s">
        <v>17</v>
      </c>
      <c r="F4" s="128"/>
      <c r="G4" s="46" t="s">
        <v>19</v>
      </c>
      <c r="H4" s="128"/>
      <c r="I4" s="47" t="s">
        <v>18</v>
      </c>
      <c r="J4" s="10"/>
      <c r="K4" s="9"/>
      <c r="L4" s="10"/>
      <c r="M4" s="9"/>
      <c r="N4" s="10"/>
      <c r="O4" s="9"/>
      <c r="P4" s="10"/>
      <c r="Q4" s="10"/>
      <c r="R4" s="11"/>
    </row>
    <row r="5" ht="22.5" customHeight="1"/>
    <row r="6" spans="2:18" s="8" customFormat="1" ht="24" customHeight="1" thickBot="1">
      <c r="B6" s="13" t="s">
        <v>12</v>
      </c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9"/>
      <c r="R6" s="9"/>
    </row>
    <row r="7" spans="2:18" s="8" customFormat="1" ht="24" customHeight="1">
      <c r="B7" s="110" t="s">
        <v>79</v>
      </c>
      <c r="C7" s="160"/>
      <c r="D7" s="160"/>
      <c r="E7" s="160"/>
      <c r="F7" s="111"/>
      <c r="G7" s="111"/>
      <c r="H7" s="111"/>
      <c r="I7" s="111"/>
      <c r="J7" s="112" t="s">
        <v>80</v>
      </c>
      <c r="K7" s="113"/>
      <c r="L7" s="131"/>
      <c r="M7" s="111"/>
      <c r="N7" s="111"/>
      <c r="O7" s="111"/>
      <c r="P7" s="111"/>
      <c r="Q7" s="111"/>
      <c r="R7" s="114"/>
    </row>
    <row r="8" spans="2:18" s="8" customFormat="1" ht="24" customHeight="1">
      <c r="B8" s="115" t="s">
        <v>81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9" spans="2:18" s="8" customFormat="1" ht="24" customHeight="1">
      <c r="B9" s="116" t="s">
        <v>82</v>
      </c>
      <c r="C9" s="166"/>
      <c r="D9" s="166"/>
      <c r="E9" s="166"/>
      <c r="F9" s="166"/>
      <c r="G9" s="166"/>
      <c r="H9" s="166"/>
      <c r="I9" s="117"/>
      <c r="J9" s="118"/>
      <c r="K9" s="151"/>
      <c r="L9" s="151"/>
      <c r="M9" s="151"/>
      <c r="N9" s="151"/>
      <c r="O9" s="151"/>
      <c r="P9" s="151"/>
      <c r="Q9" s="151"/>
      <c r="R9" s="151"/>
    </row>
    <row r="10" spans="2:18" s="8" customFormat="1" ht="24" customHeight="1" thickBot="1">
      <c r="B10" s="119" t="s">
        <v>83</v>
      </c>
      <c r="C10" s="167"/>
      <c r="D10" s="167"/>
      <c r="E10" s="167"/>
      <c r="F10" s="167"/>
      <c r="G10" s="167"/>
      <c r="H10" s="167"/>
      <c r="I10" s="120"/>
      <c r="J10" s="121"/>
      <c r="K10" s="165"/>
      <c r="L10" s="165"/>
      <c r="M10" s="165"/>
      <c r="N10" s="165"/>
      <c r="O10" s="165"/>
      <c r="P10" s="165"/>
      <c r="Q10" s="165"/>
      <c r="R10" s="165"/>
    </row>
    <row r="11" spans="2:18" s="8" customFormat="1" ht="22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="8" customFormat="1" ht="24" customHeight="1" thickBot="1">
      <c r="B12" s="8" t="s">
        <v>84</v>
      </c>
    </row>
    <row r="13" spans="2:20" s="8" customFormat="1" ht="24" customHeight="1">
      <c r="B13" s="110" t="s">
        <v>79</v>
      </c>
      <c r="C13" s="161"/>
      <c r="D13" s="161"/>
      <c r="E13" s="161"/>
      <c r="F13" s="122"/>
      <c r="G13" s="122"/>
      <c r="H13" s="122"/>
      <c r="I13" s="122"/>
      <c r="J13" s="112" t="s">
        <v>80</v>
      </c>
      <c r="K13" s="113"/>
      <c r="L13" s="135"/>
      <c r="M13" s="122"/>
      <c r="N13" s="122"/>
      <c r="O13" s="122"/>
      <c r="P13" s="122"/>
      <c r="Q13" s="122"/>
      <c r="R13" s="123"/>
      <c r="T13" s="91" t="s">
        <v>26</v>
      </c>
    </row>
    <row r="14" spans="2:20" s="8" customFormat="1" ht="24" customHeight="1">
      <c r="B14" s="115" t="s">
        <v>81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T14" s="4" t="s">
        <v>61</v>
      </c>
    </row>
    <row r="15" spans="2:20" s="8" customFormat="1" ht="24" customHeight="1">
      <c r="B15" s="116" t="s">
        <v>82</v>
      </c>
      <c r="C15" s="169"/>
      <c r="D15" s="169"/>
      <c r="E15" s="169"/>
      <c r="F15" s="169"/>
      <c r="G15" s="169"/>
      <c r="H15" s="169"/>
      <c r="I15" s="124"/>
      <c r="J15" s="125"/>
      <c r="K15" s="153"/>
      <c r="L15" s="153"/>
      <c r="M15" s="153"/>
      <c r="N15" s="153"/>
      <c r="O15" s="153"/>
      <c r="P15" s="153"/>
      <c r="Q15" s="153"/>
      <c r="R15" s="153"/>
      <c r="T15" s="4" t="s">
        <v>62</v>
      </c>
    </row>
    <row r="16" spans="2:23" s="8" customFormat="1" ht="24" customHeight="1" thickBot="1">
      <c r="B16" s="119" t="s">
        <v>83</v>
      </c>
      <c r="C16" s="139"/>
      <c r="D16" s="139"/>
      <c r="E16" s="139"/>
      <c r="F16" s="139"/>
      <c r="G16" s="139"/>
      <c r="H16" s="139"/>
      <c r="I16" s="126"/>
      <c r="J16" s="127"/>
      <c r="K16" s="168"/>
      <c r="L16" s="168"/>
      <c r="M16" s="168"/>
      <c r="N16" s="168"/>
      <c r="O16" s="168"/>
      <c r="P16" s="168"/>
      <c r="Q16" s="168"/>
      <c r="R16" s="168"/>
      <c r="U16" s="80"/>
      <c r="W16" s="85"/>
    </row>
    <row r="17" spans="2:23" s="85" customFormat="1" ht="22.5" customHeight="1">
      <c r="B17" s="81"/>
      <c r="C17" s="82"/>
      <c r="D17" s="82"/>
      <c r="E17" s="82"/>
      <c r="F17" s="82"/>
      <c r="G17" s="82"/>
      <c r="H17" s="82"/>
      <c r="I17" s="83"/>
      <c r="J17" s="84"/>
      <c r="K17" s="82"/>
      <c r="L17" s="82"/>
      <c r="M17" s="82"/>
      <c r="N17" s="82"/>
      <c r="O17" s="82"/>
      <c r="P17" s="82"/>
      <c r="Q17" s="82"/>
      <c r="R17" s="82"/>
      <c r="T17" s="80" t="s">
        <v>60</v>
      </c>
      <c r="U17" s="96" t="s">
        <v>57</v>
      </c>
      <c r="W17" s="8"/>
    </row>
    <row r="18" spans="2:21" s="8" customFormat="1" ht="24" customHeight="1" thickBot="1">
      <c r="B18" s="143" t="s">
        <v>21</v>
      </c>
      <c r="C18" s="144"/>
      <c r="D18" s="144"/>
      <c r="E18" s="134" t="s">
        <v>20</v>
      </c>
      <c r="F18" s="132" t="s">
        <v>86</v>
      </c>
      <c r="G18" s="133"/>
      <c r="H18" s="16"/>
      <c r="I18" s="9"/>
      <c r="J18" s="58" t="s">
        <v>54</v>
      </c>
      <c r="K18" s="9"/>
      <c r="L18" s="9"/>
      <c r="M18" s="9"/>
      <c r="N18" s="9"/>
      <c r="O18" s="9"/>
      <c r="P18" s="9"/>
      <c r="Q18" s="9"/>
      <c r="R18" s="15"/>
      <c r="T18">
        <v>3</v>
      </c>
      <c r="U18" s="96"/>
    </row>
    <row r="19" spans="2:21" s="8" customFormat="1" ht="24" customHeight="1" thickBot="1">
      <c r="B19" s="17" t="s">
        <v>10</v>
      </c>
      <c r="C19" s="18">
        <v>980</v>
      </c>
      <c r="D19" s="107" t="s">
        <v>3</v>
      </c>
      <c r="E19" s="173"/>
      <c r="F19" s="175">
        <f aca="true" t="shared" si="0" ref="F19:F25">C19*E19</f>
        <v>0</v>
      </c>
      <c r="G19" s="176"/>
      <c r="H19" s="56" t="s">
        <v>3</v>
      </c>
      <c r="I19" s="19"/>
      <c r="J19" s="140"/>
      <c r="K19" s="141"/>
      <c r="L19" s="141"/>
      <c r="M19" s="141"/>
      <c r="N19" s="141"/>
      <c r="O19" s="141"/>
      <c r="P19" s="141"/>
      <c r="Q19" s="141"/>
      <c r="R19" s="142"/>
      <c r="T19">
        <v>4</v>
      </c>
      <c r="U19" s="98">
        <v>126</v>
      </c>
    </row>
    <row r="20" spans="2:21" s="8" customFormat="1" ht="24" customHeight="1">
      <c r="B20" s="61" t="s">
        <v>36</v>
      </c>
      <c r="C20" s="42">
        <v>880</v>
      </c>
      <c r="D20" s="108" t="s">
        <v>3</v>
      </c>
      <c r="E20" s="174"/>
      <c r="F20" s="137">
        <f t="shared" si="0"/>
        <v>0</v>
      </c>
      <c r="G20" s="138"/>
      <c r="H20" s="52" t="s">
        <v>3</v>
      </c>
      <c r="I20" s="19"/>
      <c r="T20">
        <v>5</v>
      </c>
      <c r="U20" s="98">
        <v>139</v>
      </c>
    </row>
    <row r="21" spans="2:21" s="8" customFormat="1" ht="24" customHeight="1" thickBot="1">
      <c r="B21" s="21" t="s">
        <v>1</v>
      </c>
      <c r="C21" s="22">
        <v>970</v>
      </c>
      <c r="D21" s="109" t="s">
        <v>3</v>
      </c>
      <c r="E21" s="174"/>
      <c r="F21" s="137">
        <f t="shared" si="0"/>
        <v>0</v>
      </c>
      <c r="G21" s="138"/>
      <c r="H21" s="52" t="s">
        <v>3</v>
      </c>
      <c r="I21" s="19"/>
      <c r="J21" s="104" t="s">
        <v>35</v>
      </c>
      <c r="K21" s="65"/>
      <c r="L21" s="65"/>
      <c r="M21" s="65"/>
      <c r="O21" s="64"/>
      <c r="P21" s="154"/>
      <c r="Q21" s="154"/>
      <c r="R21" s="154"/>
      <c r="T21">
        <v>6</v>
      </c>
      <c r="U21" s="98">
        <v>139</v>
      </c>
    </row>
    <row r="22" spans="2:21" s="8" customFormat="1" ht="24" customHeight="1">
      <c r="B22" s="25" t="s">
        <v>2</v>
      </c>
      <c r="C22" s="22">
        <v>900</v>
      </c>
      <c r="D22" s="109" t="s">
        <v>3</v>
      </c>
      <c r="E22" s="174"/>
      <c r="F22" s="137">
        <f t="shared" si="0"/>
        <v>0</v>
      </c>
      <c r="G22" s="138"/>
      <c r="H22" s="52" t="s">
        <v>3</v>
      </c>
      <c r="I22" s="19"/>
      <c r="J22" s="100"/>
      <c r="K22" s="31"/>
      <c r="L22" s="31"/>
      <c r="M22" s="18"/>
      <c r="N22" s="18" t="s">
        <v>42</v>
      </c>
      <c r="O22" s="18"/>
      <c r="P22" s="18" t="s">
        <v>43</v>
      </c>
      <c r="Q22" s="18"/>
      <c r="R22" s="86" t="s">
        <v>44</v>
      </c>
      <c r="T22">
        <v>7</v>
      </c>
      <c r="U22" s="98">
        <v>139</v>
      </c>
    </row>
    <row r="23" spans="2:21" s="8" customFormat="1" ht="24" customHeight="1">
      <c r="B23" s="21" t="s">
        <v>29</v>
      </c>
      <c r="C23" s="42">
        <v>970</v>
      </c>
      <c r="D23" s="109" t="s">
        <v>3</v>
      </c>
      <c r="E23" s="174"/>
      <c r="F23" s="137">
        <f t="shared" si="0"/>
        <v>0</v>
      </c>
      <c r="G23" s="138"/>
      <c r="H23" s="52" t="s">
        <v>3</v>
      </c>
      <c r="J23" s="99" t="s">
        <v>87</v>
      </c>
      <c r="K23" s="72"/>
      <c r="L23" s="72"/>
      <c r="M23" s="22"/>
      <c r="N23" s="22" t="s">
        <v>45</v>
      </c>
      <c r="O23" s="22"/>
      <c r="P23" s="22" t="s">
        <v>48</v>
      </c>
      <c r="Q23" s="22"/>
      <c r="R23" s="87" t="s">
        <v>51</v>
      </c>
      <c r="T23">
        <v>8</v>
      </c>
      <c r="U23" s="98">
        <v>217</v>
      </c>
    </row>
    <row r="24" spans="2:21" s="8" customFormat="1" ht="24" customHeight="1">
      <c r="B24" s="25" t="s">
        <v>27</v>
      </c>
      <c r="C24" s="22">
        <v>210</v>
      </c>
      <c r="D24" s="109" t="s">
        <v>3</v>
      </c>
      <c r="E24" s="174"/>
      <c r="F24" s="137">
        <f t="shared" si="0"/>
        <v>0</v>
      </c>
      <c r="G24" s="138"/>
      <c r="H24" s="52" t="s">
        <v>3</v>
      </c>
      <c r="J24" s="99" t="s">
        <v>88</v>
      </c>
      <c r="K24" s="73"/>
      <c r="L24" s="72"/>
      <c r="M24" s="78"/>
      <c r="N24" s="22" t="s">
        <v>46</v>
      </c>
      <c r="O24" s="78"/>
      <c r="P24" s="78" t="s">
        <v>49</v>
      </c>
      <c r="Q24" s="78"/>
      <c r="R24" s="87" t="s">
        <v>52</v>
      </c>
      <c r="T24">
        <v>9</v>
      </c>
      <c r="U24" s="98">
        <v>217</v>
      </c>
    </row>
    <row r="25" spans="2:21" s="8" customFormat="1" ht="24" customHeight="1" thickBot="1">
      <c r="B25" s="25" t="s">
        <v>28</v>
      </c>
      <c r="C25" s="22">
        <v>160</v>
      </c>
      <c r="D25" s="109" t="s">
        <v>3</v>
      </c>
      <c r="E25" s="174"/>
      <c r="F25" s="137">
        <f t="shared" si="0"/>
        <v>0</v>
      </c>
      <c r="G25" s="138"/>
      <c r="H25" s="52" t="s">
        <v>3</v>
      </c>
      <c r="J25" s="88" t="s">
        <v>77</v>
      </c>
      <c r="K25" s="66"/>
      <c r="L25" s="66"/>
      <c r="M25" s="23"/>
      <c r="N25" s="23" t="s">
        <v>47</v>
      </c>
      <c r="O25" s="89"/>
      <c r="P25" s="89" t="s">
        <v>50</v>
      </c>
      <c r="Q25" s="89"/>
      <c r="R25" s="90" t="s">
        <v>53</v>
      </c>
      <c r="T25">
        <v>10</v>
      </c>
      <c r="U25" s="98">
        <v>315</v>
      </c>
    </row>
    <row r="26" spans="2:21" s="8" customFormat="1" ht="24" customHeight="1">
      <c r="B26" s="76"/>
      <c r="D26" s="42" t="s">
        <v>91</v>
      </c>
      <c r="E26" s="174"/>
      <c r="F26" s="137">
        <f>SUM(F19:G25)</f>
        <v>0</v>
      </c>
      <c r="G26" s="138"/>
      <c r="H26" s="52" t="s">
        <v>3</v>
      </c>
      <c r="I26" s="19"/>
      <c r="T26">
        <v>11</v>
      </c>
      <c r="U26" s="98">
        <v>328</v>
      </c>
    </row>
    <row r="27" spans="2:21" s="8" customFormat="1" ht="24" customHeight="1" thickBot="1">
      <c r="B27" s="21" t="s">
        <v>35</v>
      </c>
      <c r="C27" s="22"/>
      <c r="D27" s="29"/>
      <c r="E27" s="27"/>
      <c r="F27" s="137"/>
      <c r="G27" s="138"/>
      <c r="H27" s="52" t="s">
        <v>3</v>
      </c>
      <c r="I27" s="19"/>
      <c r="J27" s="57" t="s">
        <v>92</v>
      </c>
      <c r="K27" s="41"/>
      <c r="L27" s="48"/>
      <c r="M27" s="48"/>
      <c r="N27" s="48"/>
      <c r="O27" s="48"/>
      <c r="P27" s="48"/>
      <c r="Q27" s="48"/>
      <c r="R27" s="48"/>
      <c r="T27">
        <v>12</v>
      </c>
      <c r="U27" s="98">
        <v>328</v>
      </c>
    </row>
    <row r="28" spans="2:21" s="8" customFormat="1" ht="24" customHeight="1">
      <c r="B28" s="77" t="s">
        <v>31</v>
      </c>
      <c r="C28" s="22"/>
      <c r="D28" s="29"/>
      <c r="E28" s="50"/>
      <c r="F28" s="137"/>
      <c r="G28" s="138"/>
      <c r="H28" s="52" t="s">
        <v>3</v>
      </c>
      <c r="I28" s="19"/>
      <c r="J28" s="67"/>
      <c r="K28" s="68" t="s">
        <v>38</v>
      </c>
      <c r="L28" s="69"/>
      <c r="M28" s="28"/>
      <c r="N28" s="68" t="s">
        <v>76</v>
      </c>
      <c r="O28" s="54"/>
      <c r="P28" s="28"/>
      <c r="Q28" s="68" t="s">
        <v>77</v>
      </c>
      <c r="R28" s="70"/>
      <c r="T28">
        <v>13</v>
      </c>
      <c r="U28" s="98">
        <v>328</v>
      </c>
    </row>
    <row r="29" spans="2:21" s="8" customFormat="1" ht="24" customHeight="1" thickBot="1">
      <c r="B29" s="21" t="s">
        <v>26</v>
      </c>
      <c r="C29" s="79"/>
      <c r="D29" s="29"/>
      <c r="E29" s="60"/>
      <c r="F29" s="137"/>
      <c r="G29" s="138"/>
      <c r="H29" s="52" t="s">
        <v>3</v>
      </c>
      <c r="I29" s="19"/>
      <c r="J29" s="170" t="s">
        <v>33</v>
      </c>
      <c r="K29" s="163"/>
      <c r="L29" s="163"/>
      <c r="M29" s="149" t="s">
        <v>33</v>
      </c>
      <c r="N29" s="163"/>
      <c r="O29" s="163"/>
      <c r="P29" s="149" t="s">
        <v>34</v>
      </c>
      <c r="Q29" s="163"/>
      <c r="R29" s="164"/>
      <c r="T29">
        <v>14</v>
      </c>
      <c r="U29" s="98">
        <v>406</v>
      </c>
    </row>
    <row r="30" spans="2:21" s="8" customFormat="1" ht="24" customHeight="1">
      <c r="B30" s="129" t="s">
        <v>93</v>
      </c>
      <c r="C30" s="79"/>
      <c r="D30" s="79"/>
      <c r="E30" s="60"/>
      <c r="F30" s="137"/>
      <c r="G30" s="138"/>
      <c r="H30" s="52" t="s">
        <v>3</v>
      </c>
      <c r="I30" s="19"/>
      <c r="J30" s="40"/>
      <c r="K30" s="48"/>
      <c r="L30" s="48"/>
      <c r="M30" s="40"/>
      <c r="N30" s="48"/>
      <c r="O30" s="48"/>
      <c r="P30" s="40"/>
      <c r="Q30" s="48"/>
      <c r="R30" s="48"/>
      <c r="T30">
        <v>15</v>
      </c>
      <c r="U30" s="98">
        <v>406</v>
      </c>
    </row>
    <row r="31" spans="2:21" s="8" customFormat="1" ht="24" customHeight="1" thickBot="1">
      <c r="B31" s="49"/>
      <c r="C31" s="23"/>
      <c r="D31" s="51" t="s">
        <v>4</v>
      </c>
      <c r="E31" s="51"/>
      <c r="F31" s="177">
        <f>SUM(F26:G30)</f>
        <v>0</v>
      </c>
      <c r="G31" s="178"/>
      <c r="H31" s="53" t="s">
        <v>3</v>
      </c>
      <c r="I31" s="9"/>
      <c r="T31">
        <v>16</v>
      </c>
      <c r="U31" s="98">
        <v>406</v>
      </c>
    </row>
    <row r="32" spans="2:21" s="8" customFormat="1" ht="22.5" customHeight="1">
      <c r="B32" s="9"/>
      <c r="C32" s="19"/>
      <c r="D32" s="19"/>
      <c r="E32" s="19"/>
      <c r="F32" s="105"/>
      <c r="G32" s="106"/>
      <c r="H32" s="40"/>
      <c r="I32" s="9"/>
      <c r="T32">
        <v>17</v>
      </c>
      <c r="U32" s="98">
        <v>516</v>
      </c>
    </row>
    <row r="33" spans="2:23" s="8" customFormat="1" ht="24" customHeight="1">
      <c r="B33" s="15" t="s">
        <v>11</v>
      </c>
      <c r="C33" s="9"/>
      <c r="D33" s="9"/>
      <c r="E33" s="9"/>
      <c r="F33" s="19"/>
      <c r="G33" s="19"/>
      <c r="H33" s="19"/>
      <c r="I33" s="9"/>
      <c r="J33" s="9"/>
      <c r="K33" s="9"/>
      <c r="L33" s="9"/>
      <c r="M33" s="9"/>
      <c r="N33" s="9"/>
      <c r="O33" s="9"/>
      <c r="P33" s="9"/>
      <c r="Q33" s="19"/>
      <c r="R33" s="19"/>
      <c r="T33">
        <v>18</v>
      </c>
      <c r="U33" s="98">
        <v>516</v>
      </c>
      <c r="W33" s="9"/>
    </row>
    <row r="34" spans="2:21" s="9" customFormat="1" ht="24" customHeight="1">
      <c r="B34" s="42" t="s">
        <v>37</v>
      </c>
      <c r="F34" s="19"/>
      <c r="G34" s="19"/>
      <c r="H34" s="19"/>
      <c r="R34" s="15"/>
      <c r="T34">
        <v>19</v>
      </c>
      <c r="U34" s="98">
        <v>516</v>
      </c>
    </row>
    <row r="35" spans="2:21" s="9" customFormat="1" ht="24" customHeight="1">
      <c r="B35" s="42" t="s">
        <v>90</v>
      </c>
      <c r="F35" s="19"/>
      <c r="G35" s="19"/>
      <c r="H35" s="19"/>
      <c r="R35" s="15"/>
      <c r="T35">
        <v>20</v>
      </c>
      <c r="U35" s="98">
        <v>516</v>
      </c>
    </row>
    <row r="36" spans="2:21" s="9" customFormat="1" ht="24" customHeight="1">
      <c r="B36" s="42" t="s">
        <v>89</v>
      </c>
      <c r="C36" s="8"/>
      <c r="D36" s="8"/>
      <c r="E36" s="8"/>
      <c r="F36" s="8"/>
      <c r="G36" s="8"/>
      <c r="H36" s="8"/>
      <c r="Q36" s="19"/>
      <c r="R36" s="19"/>
      <c r="T36">
        <v>21</v>
      </c>
      <c r="U36" s="98">
        <v>594</v>
      </c>
    </row>
    <row r="37" spans="2:21" s="9" customFormat="1" ht="22.5" customHeight="1" thickBot="1">
      <c r="B37" s="8"/>
      <c r="C37" s="8"/>
      <c r="D37" s="8"/>
      <c r="E37" s="8"/>
      <c r="F37" s="8"/>
      <c r="G37" s="8"/>
      <c r="H37" s="8"/>
      <c r="Q37" s="19"/>
      <c r="R37" s="19"/>
      <c r="T37">
        <v>22</v>
      </c>
      <c r="U37" s="98">
        <v>594</v>
      </c>
    </row>
    <row r="38" spans="2:21" s="9" customFormat="1" ht="24" customHeight="1">
      <c r="B38" s="30"/>
      <c r="C38" s="31" t="s">
        <v>6</v>
      </c>
      <c r="D38" s="31"/>
      <c r="E38" s="31"/>
      <c r="F38" s="31"/>
      <c r="G38" s="31"/>
      <c r="H38" s="31"/>
      <c r="I38" s="18" t="s">
        <v>7</v>
      </c>
      <c r="J38" s="152">
        <v>210</v>
      </c>
      <c r="K38" s="152"/>
      <c r="L38" s="31"/>
      <c r="M38" s="28"/>
      <c r="N38" s="150" t="s">
        <v>22</v>
      </c>
      <c r="O38" s="150"/>
      <c r="P38" s="150">
        <v>1157418</v>
      </c>
      <c r="Q38" s="162"/>
      <c r="R38" s="20"/>
      <c r="T38">
        <v>23</v>
      </c>
      <c r="U38" s="98">
        <v>656</v>
      </c>
    </row>
    <row r="39" spans="2:21" s="9" customFormat="1" ht="24" customHeight="1">
      <c r="B39" s="32"/>
      <c r="C39" s="33" t="s">
        <v>5</v>
      </c>
      <c r="D39" s="33"/>
      <c r="E39" s="33"/>
      <c r="F39" s="33"/>
      <c r="G39" s="33"/>
      <c r="H39" s="33"/>
      <c r="I39" s="22" t="s">
        <v>8</v>
      </c>
      <c r="J39" s="157">
        <v>17070</v>
      </c>
      <c r="K39" s="157"/>
      <c r="L39" s="22"/>
      <c r="M39" s="29"/>
      <c r="N39" s="148" t="s">
        <v>22</v>
      </c>
      <c r="O39" s="148"/>
      <c r="P39" s="148">
        <v>14383651</v>
      </c>
      <c r="Q39" s="155"/>
      <c r="R39" s="34"/>
      <c r="T39">
        <v>24</v>
      </c>
      <c r="U39" s="98">
        <v>656</v>
      </c>
    </row>
    <row r="40" spans="2:21" s="9" customFormat="1" ht="24" customHeight="1" thickBot="1">
      <c r="B40" s="35"/>
      <c r="C40" s="36" t="s">
        <v>14</v>
      </c>
      <c r="D40" s="36"/>
      <c r="E40" s="36"/>
      <c r="F40" s="36"/>
      <c r="G40" s="36"/>
      <c r="H40" s="36"/>
      <c r="I40" s="23" t="s">
        <v>7</v>
      </c>
      <c r="J40" s="158" t="s">
        <v>23</v>
      </c>
      <c r="K40" s="159"/>
      <c r="L40" s="23"/>
      <c r="M40" s="14"/>
      <c r="N40" s="149" t="s">
        <v>22</v>
      </c>
      <c r="O40" s="149"/>
      <c r="P40" s="149">
        <v>3195980</v>
      </c>
      <c r="Q40" s="156"/>
      <c r="R40" s="24"/>
      <c r="T40">
        <v>25</v>
      </c>
      <c r="U40" s="98">
        <v>656</v>
      </c>
    </row>
    <row r="41" spans="2:21" s="9" customFormat="1" ht="24" customHeight="1" thickBot="1">
      <c r="B41" s="37" t="s">
        <v>9</v>
      </c>
      <c r="C41" s="26"/>
      <c r="D41" s="26"/>
      <c r="E41" s="26"/>
      <c r="F41" s="8"/>
      <c r="G41" s="8"/>
      <c r="H41" s="8"/>
      <c r="I41" s="8"/>
      <c r="J41" s="8"/>
      <c r="K41" s="8"/>
      <c r="L41" s="8"/>
      <c r="M41" s="38"/>
      <c r="N41" s="140" t="s">
        <v>24</v>
      </c>
      <c r="O41" s="146"/>
      <c r="P41" s="146"/>
      <c r="Q41" s="146"/>
      <c r="R41" s="147"/>
      <c r="T41"/>
      <c r="U41"/>
    </row>
    <row r="42" spans="2:18" s="9" customFormat="1" ht="24" customHeight="1">
      <c r="B42" s="10"/>
      <c r="C42" s="26"/>
      <c r="D42" s="26"/>
      <c r="E42" s="2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6"/>
      <c r="R42" s="39"/>
    </row>
    <row r="43" spans="3:18" s="9" customFormat="1" ht="24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="9" customFormat="1" ht="24" customHeight="1"/>
    <row r="45" s="8" customFormat="1" ht="24" customHeight="1"/>
    <row r="46" spans="2:18" s="8" customFormat="1" ht="24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>
      <c r="S54" s="41"/>
    </row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sheetProtection/>
  <mergeCells count="42">
    <mergeCell ref="P29:R29"/>
    <mergeCell ref="K10:R10"/>
    <mergeCell ref="C8:R8"/>
    <mergeCell ref="C9:H9"/>
    <mergeCell ref="C10:H10"/>
    <mergeCell ref="K16:R16"/>
    <mergeCell ref="C15:H15"/>
    <mergeCell ref="J29:L29"/>
    <mergeCell ref="M29:O29"/>
    <mergeCell ref="F22:G22"/>
    <mergeCell ref="F30:G30"/>
    <mergeCell ref="C7:E7"/>
    <mergeCell ref="C13:E13"/>
    <mergeCell ref="P38:Q38"/>
    <mergeCell ref="F31:G31"/>
    <mergeCell ref="F28:G28"/>
    <mergeCell ref="F25:G25"/>
    <mergeCell ref="F27:G27"/>
    <mergeCell ref="F26:G26"/>
    <mergeCell ref="F29:G29"/>
    <mergeCell ref="P39:Q39"/>
    <mergeCell ref="P40:Q40"/>
    <mergeCell ref="J39:K39"/>
    <mergeCell ref="J40:K40"/>
    <mergeCell ref="N1:R1"/>
    <mergeCell ref="N41:R41"/>
    <mergeCell ref="N39:O39"/>
    <mergeCell ref="N40:O40"/>
    <mergeCell ref="N38:O38"/>
    <mergeCell ref="K9:R9"/>
    <mergeCell ref="J38:K38"/>
    <mergeCell ref="C14:R14"/>
    <mergeCell ref="P21:R21"/>
    <mergeCell ref="K15:R15"/>
    <mergeCell ref="F24:G24"/>
    <mergeCell ref="C16:H16"/>
    <mergeCell ref="J19:R19"/>
    <mergeCell ref="B18:D18"/>
    <mergeCell ref="F19:G19"/>
    <mergeCell ref="F20:G20"/>
    <mergeCell ref="F21:G21"/>
    <mergeCell ref="F23:G23"/>
  </mergeCells>
  <conditionalFormatting sqref="E19:E26 F19:G31">
    <cfRule type="cellIs" priority="1" dxfId="0" operator="greaterThan" stopIfTrue="1">
      <formula>1</formula>
    </cfRule>
  </conditionalFormatting>
  <dataValidations count="1">
    <dataValidation type="list" allowBlank="1" showInputMessage="1" showErrorMessage="1" sqref="P21 K21">
      <formula1>"午前中,12時～14時,14時～16時,16時～18時,18時～20時,19時～21時,20時～21時,希望しない"</formula1>
    </dataValidation>
  </dataValidations>
  <hyperlinks>
    <hyperlink ref="N1" r:id="rId1" display="yagiya@cool.email.ne.jp"/>
    <hyperlink ref="O2" r:id="rId2" display="yagiya@cool.email.ne.jp"/>
    <hyperlink ref="J2" r:id="rId3" display="yagiya@cool.email.ne.jp"/>
  </hyperlinks>
  <printOptions/>
  <pageMargins left="0.39" right="0.23" top="0.24" bottom="0.28" header="0.18" footer="0.26"/>
  <pageSetup horizontalDpi="300" verticalDpi="300" orientation="portrait" paperSize="9" scale="8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5"/>
  <sheetViews>
    <sheetView zoomScalePageLayoutView="0" workbookViewId="0" topLeftCell="A1">
      <selection activeCell="N29" sqref="N29"/>
    </sheetView>
  </sheetViews>
  <sheetFormatPr defaultColWidth="10.375" defaultRowHeight="13.5"/>
  <cols>
    <col min="1" max="1" width="3.375" style="0" customWidth="1"/>
    <col min="2" max="2" width="20.125" style="0" customWidth="1"/>
    <col min="3" max="3" width="13.00390625" style="0" customWidth="1"/>
    <col min="4" max="4" width="10.125" style="0" customWidth="1"/>
    <col min="5" max="5" width="9.00390625" style="0" customWidth="1"/>
    <col min="6" max="6" width="11.625" style="0" customWidth="1"/>
    <col min="7" max="7" width="8.375" style="0" customWidth="1"/>
    <col min="8" max="10" width="10.125" style="0" customWidth="1"/>
  </cols>
  <sheetData>
    <row r="1" spans="1:8" ht="19.5" customHeight="1">
      <c r="A1" s="12"/>
      <c r="B1" s="12"/>
      <c r="C1" s="12"/>
      <c r="D1" s="7"/>
      <c r="E1" s="7"/>
      <c r="F1" s="7"/>
      <c r="G1" s="7"/>
      <c r="H1" s="7"/>
    </row>
    <row r="2" ht="29.25" customHeight="1"/>
    <row r="3" spans="2:4" ht="30">
      <c r="B3" s="171" t="s">
        <v>15</v>
      </c>
      <c r="C3" s="172"/>
      <c r="D3" s="43" t="s">
        <v>63</v>
      </c>
    </row>
    <row r="5" ht="24.75" customHeight="1"/>
    <row r="6" spans="1:10" ht="24.75" customHeight="1">
      <c r="A6" s="8"/>
      <c r="B6" s="33" t="s">
        <v>35</v>
      </c>
      <c r="C6" s="73"/>
      <c r="D6" s="22" t="s">
        <v>42</v>
      </c>
      <c r="E6" s="22"/>
      <c r="F6" s="22" t="s">
        <v>43</v>
      </c>
      <c r="G6" s="22"/>
      <c r="H6" s="22" t="s">
        <v>44</v>
      </c>
      <c r="J6" s="62"/>
    </row>
    <row r="7" spans="2:10" ht="24.75" customHeight="1">
      <c r="B7" s="73" t="s">
        <v>55</v>
      </c>
      <c r="C7" s="72"/>
      <c r="D7" s="22" t="s">
        <v>45</v>
      </c>
      <c r="E7" s="22"/>
      <c r="F7" s="22" t="s">
        <v>48</v>
      </c>
      <c r="G7" s="22"/>
      <c r="H7" s="22" t="s">
        <v>51</v>
      </c>
      <c r="J7" s="62"/>
    </row>
    <row r="8" spans="2:10" ht="24.75" customHeight="1">
      <c r="B8" s="73" t="s">
        <v>78</v>
      </c>
      <c r="C8" s="73"/>
      <c r="D8" s="22" t="s">
        <v>46</v>
      </c>
      <c r="E8" s="78"/>
      <c r="F8" s="78" t="s">
        <v>49</v>
      </c>
      <c r="G8" s="78"/>
      <c r="H8" s="22" t="s">
        <v>52</v>
      </c>
      <c r="J8" s="63"/>
    </row>
    <row r="9" spans="2:10" ht="24.75" customHeight="1">
      <c r="B9" s="73" t="s">
        <v>39</v>
      </c>
      <c r="C9" s="72"/>
      <c r="D9" s="22" t="s">
        <v>47</v>
      </c>
      <c r="E9" s="78"/>
      <c r="F9" s="78" t="s">
        <v>50</v>
      </c>
      <c r="G9" s="78"/>
      <c r="H9" s="78" t="s">
        <v>53</v>
      </c>
      <c r="J9" s="63"/>
    </row>
    <row r="10" spans="1:10" ht="24.75" customHeight="1">
      <c r="A10" s="62"/>
      <c r="B10" s="73" t="s">
        <v>64</v>
      </c>
      <c r="C10" s="71"/>
      <c r="D10" s="22" t="s">
        <v>66</v>
      </c>
      <c r="E10" s="22"/>
      <c r="F10" s="22" t="s">
        <v>67</v>
      </c>
      <c r="G10" s="22"/>
      <c r="H10" s="22" t="s">
        <v>68</v>
      </c>
      <c r="J10" s="63"/>
    </row>
    <row r="11" spans="1:10" ht="24.75" customHeight="1">
      <c r="A11" s="62"/>
      <c r="B11" s="41"/>
      <c r="C11" s="62"/>
      <c r="D11" s="62"/>
      <c r="E11" s="62"/>
      <c r="F11" s="62"/>
      <c r="G11" s="62"/>
      <c r="H11" s="8"/>
      <c r="J11" s="63"/>
    </row>
    <row r="12" spans="1:10" ht="24.75" customHeight="1">
      <c r="A12" s="19"/>
      <c r="B12" s="8"/>
      <c r="C12" s="48"/>
      <c r="D12" s="57" t="s">
        <v>31</v>
      </c>
      <c r="E12" s="8"/>
      <c r="F12" s="58"/>
      <c r="G12" s="48"/>
      <c r="H12" s="48"/>
      <c r="I12" s="48"/>
      <c r="J12" s="9"/>
    </row>
    <row r="13" spans="1:10" s="92" customFormat="1" ht="24.75" customHeight="1">
      <c r="A13" s="19"/>
      <c r="B13" s="101" t="s">
        <v>32</v>
      </c>
      <c r="C13" s="103" t="s">
        <v>76</v>
      </c>
      <c r="D13" s="102"/>
      <c r="E13" s="103" t="s">
        <v>77</v>
      </c>
      <c r="F13" s="72"/>
      <c r="G13" s="103" t="s">
        <v>64</v>
      </c>
      <c r="H13" s="97"/>
      <c r="I13" s="93"/>
      <c r="J13" s="48"/>
    </row>
    <row r="14" spans="1:10" s="92" customFormat="1" ht="24.75" customHeight="1">
      <c r="A14" s="19"/>
      <c r="B14" s="29" t="s">
        <v>33</v>
      </c>
      <c r="C14" s="29" t="s">
        <v>33</v>
      </c>
      <c r="D14" s="97"/>
      <c r="E14" s="29" t="s">
        <v>34</v>
      </c>
      <c r="F14" s="72"/>
      <c r="G14" s="97" t="s">
        <v>65</v>
      </c>
      <c r="H14" s="72"/>
      <c r="I14" s="48"/>
      <c r="J14" s="9"/>
    </row>
    <row r="15" spans="1:10" ht="24.75" customHeight="1">
      <c r="A15" s="19"/>
      <c r="B15" s="40"/>
      <c r="C15" s="9"/>
      <c r="D15" s="40"/>
      <c r="E15" s="48"/>
      <c r="F15" s="48"/>
      <c r="G15" s="40"/>
      <c r="H15" s="48"/>
      <c r="I15" s="48"/>
      <c r="J15" s="8"/>
    </row>
  </sheetData>
  <sheetProtection/>
  <mergeCells count="1">
    <mergeCell ref="B3:C3"/>
  </mergeCells>
  <printOptions/>
  <pageMargins left="0.45" right="0.46" top="0.74" bottom="0.77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S40"/>
  <sheetViews>
    <sheetView workbookViewId="0" topLeftCell="A1">
      <selection activeCell="E22" sqref="E22"/>
    </sheetView>
  </sheetViews>
  <sheetFormatPr defaultColWidth="9.00390625" defaultRowHeight="13.5"/>
  <cols>
    <col min="1" max="1" width="12.875" style="0" customWidth="1"/>
    <col min="2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5" width="0" style="0" hidden="1" customWidth="1"/>
    <col min="16" max="16" width="10.75390625" style="0" customWidth="1"/>
    <col min="17" max="17" width="11.375" style="0" customWidth="1"/>
    <col min="18" max="18" width="10.875" style="0" customWidth="1"/>
    <col min="19" max="19" width="10.00390625" style="0" customWidth="1"/>
  </cols>
  <sheetData>
    <row r="1" ht="19.5" customHeight="1"/>
    <row r="2" spans="1:4" ht="19.5" customHeight="1">
      <c r="A2" s="94" t="s">
        <v>30</v>
      </c>
      <c r="D2" s="55"/>
    </row>
    <row r="3" spans="1:4" ht="19.5" customHeight="1">
      <c r="A3" s="94" t="s">
        <v>72</v>
      </c>
      <c r="D3" s="55"/>
    </row>
    <row r="4" spans="4:17" ht="19.5" customHeight="1">
      <c r="D4" s="55"/>
      <c r="Q4" s="55"/>
    </row>
    <row r="5" spans="4:17" ht="19.5" customHeight="1">
      <c r="D5" s="55"/>
      <c r="Q5" s="55"/>
    </row>
    <row r="6" spans="1:19" s="80" customFormat="1" ht="22.5" customHeight="1">
      <c r="A6" s="72" t="s">
        <v>74</v>
      </c>
      <c r="B6" s="72"/>
      <c r="C6" s="72"/>
      <c r="D6" s="72" t="s">
        <v>59</v>
      </c>
      <c r="E6" s="95">
        <v>350</v>
      </c>
      <c r="F6" s="72" t="s">
        <v>56</v>
      </c>
      <c r="G6" s="72">
        <v>500</v>
      </c>
      <c r="H6" s="72" t="s">
        <v>56</v>
      </c>
      <c r="I6" s="72">
        <v>1000</v>
      </c>
      <c r="J6" s="72" t="s">
        <v>56</v>
      </c>
      <c r="K6" s="72">
        <v>2000</v>
      </c>
      <c r="L6" s="72" t="s">
        <v>56</v>
      </c>
      <c r="M6" s="72" t="s">
        <v>71</v>
      </c>
      <c r="N6" s="72" t="s">
        <v>69</v>
      </c>
      <c r="O6" s="72" t="s">
        <v>58</v>
      </c>
      <c r="P6" s="72" t="s">
        <v>70</v>
      </c>
      <c r="Q6" s="72" t="s">
        <v>73</v>
      </c>
      <c r="R6" s="72" t="s">
        <v>75</v>
      </c>
      <c r="S6" s="96" t="s">
        <v>57</v>
      </c>
    </row>
    <row r="7" spans="1:19" s="80" customFormat="1" ht="22.5" customHeight="1" hidden="1">
      <c r="A7" s="72"/>
      <c r="B7" s="72"/>
      <c r="C7" s="72"/>
      <c r="D7" s="72"/>
      <c r="E7" s="95">
        <v>75</v>
      </c>
      <c r="F7" s="72"/>
      <c r="G7" s="72">
        <v>95</v>
      </c>
      <c r="H7" s="72"/>
      <c r="I7" s="72">
        <v>105</v>
      </c>
      <c r="J7" s="72"/>
      <c r="K7" s="72">
        <v>160</v>
      </c>
      <c r="L7" s="72"/>
      <c r="M7" s="72"/>
      <c r="N7" s="72"/>
      <c r="O7" s="72"/>
      <c r="P7" s="72"/>
      <c r="Q7" s="72"/>
      <c r="R7" s="72"/>
      <c r="S7" s="96"/>
    </row>
    <row r="8" spans="1:19" ht="22.5" customHeight="1">
      <c r="A8" s="97">
        <v>3</v>
      </c>
      <c r="B8" s="97"/>
      <c r="C8" s="97"/>
      <c r="D8" s="97">
        <f aca="true" t="shared" si="0" ref="D8:D30">Q8-P8</f>
        <v>0</v>
      </c>
      <c r="E8" s="97">
        <v>3</v>
      </c>
      <c r="F8" s="97">
        <f>E$7*E8</f>
        <v>225</v>
      </c>
      <c r="G8" s="97"/>
      <c r="H8" s="97">
        <f>G$7*G8</f>
        <v>0</v>
      </c>
      <c r="I8" s="97"/>
      <c r="J8" s="97">
        <f>I$7*I8</f>
        <v>0</v>
      </c>
      <c r="K8" s="97"/>
      <c r="L8" s="97">
        <f>K$7*K8</f>
        <v>0</v>
      </c>
      <c r="M8" s="97">
        <f>SUM(F8,J8,L8)</f>
        <v>225</v>
      </c>
      <c r="N8" s="97">
        <f aca="true" t="shared" si="1" ref="N8:N30">E$7*A8</f>
        <v>225</v>
      </c>
      <c r="O8" s="97">
        <f>N8-M8</f>
        <v>0</v>
      </c>
      <c r="P8" s="97">
        <f aca="true" t="shared" si="2" ref="P8:P39">350*A8</f>
        <v>1050</v>
      </c>
      <c r="Q8" s="97">
        <f aca="true" t="shared" si="3" ref="Q8:Q39">E$6*E8+G$6*G8+I$6*I8+K$6*K8</f>
        <v>1050</v>
      </c>
      <c r="R8" s="97">
        <f>Q8-P8</f>
        <v>0</v>
      </c>
      <c r="S8" s="98">
        <v>0</v>
      </c>
    </row>
    <row r="9" spans="1:19" ht="22.5" customHeight="1">
      <c r="A9" s="97">
        <v>4</v>
      </c>
      <c r="B9" s="97"/>
      <c r="C9" s="97"/>
      <c r="D9" s="97">
        <f t="shared" si="0"/>
        <v>100</v>
      </c>
      <c r="E9" s="97"/>
      <c r="F9" s="97">
        <f aca="true" t="shared" si="4" ref="F9:F30">E$7*E9</f>
        <v>0</v>
      </c>
      <c r="G9" s="97">
        <v>1</v>
      </c>
      <c r="H9" s="97">
        <f aca="true" t="shared" si="5" ref="H9:H30">G$7*G9</f>
        <v>95</v>
      </c>
      <c r="I9" s="97">
        <v>1</v>
      </c>
      <c r="J9" s="97">
        <f aca="true" t="shared" si="6" ref="J9:J30">I$7*I9</f>
        <v>105</v>
      </c>
      <c r="K9" s="97"/>
      <c r="L9" s="97">
        <f aca="true" t="shared" si="7" ref="L9:L30">K$7*K9</f>
        <v>0</v>
      </c>
      <c r="M9" s="97">
        <f aca="true" t="shared" si="8" ref="M9:M39">SUM(F9,J9,L9)</f>
        <v>105</v>
      </c>
      <c r="N9" s="97">
        <f t="shared" si="1"/>
        <v>300</v>
      </c>
      <c r="O9" s="97">
        <f aca="true" t="shared" si="9" ref="O9:O30">N9-M9</f>
        <v>195</v>
      </c>
      <c r="P9" s="97">
        <f t="shared" si="2"/>
        <v>1400</v>
      </c>
      <c r="Q9" s="97">
        <f t="shared" si="3"/>
        <v>1500</v>
      </c>
      <c r="R9" s="97">
        <f aca="true" t="shared" si="10" ref="R9:R40">Q9-P9</f>
        <v>100</v>
      </c>
      <c r="S9" s="98">
        <v>126</v>
      </c>
    </row>
    <row r="10" spans="1:19" ht="22.5" customHeight="1">
      <c r="A10" s="97">
        <v>5</v>
      </c>
      <c r="B10" s="97"/>
      <c r="C10" s="97"/>
      <c r="D10" s="97">
        <f t="shared" si="0"/>
        <v>250</v>
      </c>
      <c r="E10" s="97"/>
      <c r="F10" s="97">
        <f t="shared" si="4"/>
        <v>0</v>
      </c>
      <c r="G10" s="97"/>
      <c r="H10" s="97">
        <f t="shared" si="5"/>
        <v>0</v>
      </c>
      <c r="I10" s="97"/>
      <c r="J10" s="97">
        <f t="shared" si="6"/>
        <v>0</v>
      </c>
      <c r="K10" s="97">
        <v>1</v>
      </c>
      <c r="L10" s="97">
        <f t="shared" si="7"/>
        <v>160</v>
      </c>
      <c r="M10" s="97">
        <f t="shared" si="8"/>
        <v>160</v>
      </c>
      <c r="N10" s="97">
        <f t="shared" si="1"/>
        <v>375</v>
      </c>
      <c r="O10" s="97">
        <f t="shared" si="9"/>
        <v>215</v>
      </c>
      <c r="P10" s="97">
        <f t="shared" si="2"/>
        <v>1750</v>
      </c>
      <c r="Q10" s="97">
        <f t="shared" si="3"/>
        <v>2000</v>
      </c>
      <c r="R10" s="97">
        <f t="shared" si="10"/>
        <v>250</v>
      </c>
      <c r="S10" s="98">
        <v>139</v>
      </c>
    </row>
    <row r="11" spans="1:19" ht="22.5" customHeight="1">
      <c r="A11" s="97">
        <v>6</v>
      </c>
      <c r="B11" s="97"/>
      <c r="C11" s="97"/>
      <c r="D11" s="97">
        <f t="shared" si="0"/>
        <v>250</v>
      </c>
      <c r="E11" s="97">
        <v>1</v>
      </c>
      <c r="F11" s="97">
        <f t="shared" si="4"/>
        <v>75</v>
      </c>
      <c r="G11" s="97"/>
      <c r="H11" s="97">
        <f t="shared" si="5"/>
        <v>0</v>
      </c>
      <c r="I11" s="97"/>
      <c r="J11" s="97">
        <f t="shared" si="6"/>
        <v>0</v>
      </c>
      <c r="K11" s="97">
        <v>1</v>
      </c>
      <c r="L11" s="97">
        <f t="shared" si="7"/>
        <v>160</v>
      </c>
      <c r="M11" s="97">
        <f t="shared" si="8"/>
        <v>235</v>
      </c>
      <c r="N11" s="97">
        <f t="shared" si="1"/>
        <v>450</v>
      </c>
      <c r="O11" s="97">
        <f t="shared" si="9"/>
        <v>215</v>
      </c>
      <c r="P11" s="97">
        <f t="shared" si="2"/>
        <v>2100</v>
      </c>
      <c r="Q11" s="97">
        <f t="shared" si="3"/>
        <v>2350</v>
      </c>
      <c r="R11" s="97">
        <f t="shared" si="10"/>
        <v>250</v>
      </c>
      <c r="S11" s="98">
        <v>139</v>
      </c>
    </row>
    <row r="12" spans="1:19" ht="22.5" customHeight="1">
      <c r="A12" s="97">
        <v>7</v>
      </c>
      <c r="B12" s="97"/>
      <c r="C12" s="97"/>
      <c r="D12" s="97">
        <f t="shared" si="0"/>
        <v>250</v>
      </c>
      <c r="E12" s="97">
        <v>2</v>
      </c>
      <c r="F12" s="97">
        <f t="shared" si="4"/>
        <v>150</v>
      </c>
      <c r="G12" s="97"/>
      <c r="H12" s="97">
        <f t="shared" si="5"/>
        <v>0</v>
      </c>
      <c r="I12" s="97"/>
      <c r="J12" s="97">
        <f t="shared" si="6"/>
        <v>0</v>
      </c>
      <c r="K12" s="97">
        <v>1</v>
      </c>
      <c r="L12" s="97">
        <f t="shared" si="7"/>
        <v>160</v>
      </c>
      <c r="M12" s="97">
        <f t="shared" si="8"/>
        <v>310</v>
      </c>
      <c r="N12" s="97">
        <f t="shared" si="1"/>
        <v>525</v>
      </c>
      <c r="O12" s="97">
        <f t="shared" si="9"/>
        <v>215</v>
      </c>
      <c r="P12" s="97">
        <f t="shared" si="2"/>
        <v>2450</v>
      </c>
      <c r="Q12" s="97">
        <f t="shared" si="3"/>
        <v>2700</v>
      </c>
      <c r="R12" s="97">
        <f t="shared" si="10"/>
        <v>250</v>
      </c>
      <c r="S12" s="98">
        <v>139</v>
      </c>
    </row>
    <row r="13" spans="1:19" ht="22.5" customHeight="1">
      <c r="A13" s="97">
        <v>8</v>
      </c>
      <c r="B13" s="97"/>
      <c r="C13" s="97"/>
      <c r="D13" s="97">
        <f t="shared" si="0"/>
        <v>200</v>
      </c>
      <c r="E13" s="97"/>
      <c r="F13" s="97">
        <f t="shared" si="4"/>
        <v>0</v>
      </c>
      <c r="G13" s="97"/>
      <c r="H13" s="97">
        <f t="shared" si="5"/>
        <v>0</v>
      </c>
      <c r="I13" s="97">
        <v>1</v>
      </c>
      <c r="J13" s="97">
        <f t="shared" si="6"/>
        <v>105</v>
      </c>
      <c r="K13" s="97">
        <v>1</v>
      </c>
      <c r="L13" s="97">
        <f t="shared" si="7"/>
        <v>160</v>
      </c>
      <c r="M13" s="97">
        <f t="shared" si="8"/>
        <v>265</v>
      </c>
      <c r="N13" s="97">
        <f t="shared" si="1"/>
        <v>600</v>
      </c>
      <c r="O13" s="97">
        <f t="shared" si="9"/>
        <v>335</v>
      </c>
      <c r="P13" s="97">
        <f t="shared" si="2"/>
        <v>2800</v>
      </c>
      <c r="Q13" s="97">
        <f t="shared" si="3"/>
        <v>3000</v>
      </c>
      <c r="R13" s="97">
        <f t="shared" si="10"/>
        <v>200</v>
      </c>
      <c r="S13" s="98">
        <v>217</v>
      </c>
    </row>
    <row r="14" spans="1:19" ht="22.5" customHeight="1">
      <c r="A14" s="97">
        <v>9</v>
      </c>
      <c r="B14" s="97"/>
      <c r="C14" s="97"/>
      <c r="D14" s="97">
        <f t="shared" si="0"/>
        <v>200</v>
      </c>
      <c r="E14" s="97">
        <v>1</v>
      </c>
      <c r="F14" s="97">
        <f t="shared" si="4"/>
        <v>75</v>
      </c>
      <c r="G14" s="97"/>
      <c r="H14" s="97">
        <f t="shared" si="5"/>
        <v>0</v>
      </c>
      <c r="I14" s="97">
        <v>1</v>
      </c>
      <c r="J14" s="97">
        <f t="shared" si="6"/>
        <v>105</v>
      </c>
      <c r="K14" s="97">
        <v>1</v>
      </c>
      <c r="L14" s="97">
        <f t="shared" si="7"/>
        <v>160</v>
      </c>
      <c r="M14" s="97">
        <f t="shared" si="8"/>
        <v>340</v>
      </c>
      <c r="N14" s="97">
        <f t="shared" si="1"/>
        <v>675</v>
      </c>
      <c r="O14" s="97">
        <f t="shared" si="9"/>
        <v>335</v>
      </c>
      <c r="P14" s="97">
        <f t="shared" si="2"/>
        <v>3150</v>
      </c>
      <c r="Q14" s="97">
        <f t="shared" si="3"/>
        <v>3350</v>
      </c>
      <c r="R14" s="97">
        <f t="shared" si="10"/>
        <v>200</v>
      </c>
      <c r="S14" s="98">
        <v>217</v>
      </c>
    </row>
    <row r="15" spans="1:19" ht="22.5" customHeight="1">
      <c r="A15" s="97">
        <v>10</v>
      </c>
      <c r="B15" s="97"/>
      <c r="C15" s="97"/>
      <c r="D15" s="97">
        <f t="shared" si="0"/>
        <v>0</v>
      </c>
      <c r="E15" s="97"/>
      <c r="F15" s="97">
        <f t="shared" si="4"/>
        <v>0</v>
      </c>
      <c r="G15" s="97">
        <v>1</v>
      </c>
      <c r="H15" s="97">
        <f t="shared" si="5"/>
        <v>95</v>
      </c>
      <c r="I15" s="97">
        <v>1</v>
      </c>
      <c r="J15" s="97">
        <f t="shared" si="6"/>
        <v>105</v>
      </c>
      <c r="K15" s="97">
        <v>1</v>
      </c>
      <c r="L15" s="97">
        <f t="shared" si="7"/>
        <v>160</v>
      </c>
      <c r="M15" s="97">
        <f t="shared" si="8"/>
        <v>265</v>
      </c>
      <c r="N15" s="97">
        <f t="shared" si="1"/>
        <v>750</v>
      </c>
      <c r="O15" s="97">
        <f t="shared" si="9"/>
        <v>485</v>
      </c>
      <c r="P15" s="97">
        <f t="shared" si="2"/>
        <v>3500</v>
      </c>
      <c r="Q15" s="97">
        <f t="shared" si="3"/>
        <v>3500</v>
      </c>
      <c r="R15" s="97">
        <f t="shared" si="10"/>
        <v>0</v>
      </c>
      <c r="S15" s="98">
        <v>315</v>
      </c>
    </row>
    <row r="16" spans="1:19" ht="22.5" customHeight="1">
      <c r="A16" s="97">
        <v>11</v>
      </c>
      <c r="B16" s="97"/>
      <c r="C16" s="97"/>
      <c r="D16" s="97">
        <f t="shared" si="0"/>
        <v>150</v>
      </c>
      <c r="E16" s="97"/>
      <c r="F16" s="97">
        <f t="shared" si="4"/>
        <v>0</v>
      </c>
      <c r="G16" s="97"/>
      <c r="H16" s="97">
        <f t="shared" si="5"/>
        <v>0</v>
      </c>
      <c r="I16" s="97"/>
      <c r="J16" s="97">
        <f t="shared" si="6"/>
        <v>0</v>
      </c>
      <c r="K16" s="97">
        <v>2</v>
      </c>
      <c r="L16" s="97">
        <f t="shared" si="7"/>
        <v>320</v>
      </c>
      <c r="M16" s="97">
        <f t="shared" si="8"/>
        <v>320</v>
      </c>
      <c r="N16" s="97">
        <f t="shared" si="1"/>
        <v>825</v>
      </c>
      <c r="O16" s="97">
        <f t="shared" si="9"/>
        <v>505</v>
      </c>
      <c r="P16" s="97">
        <f t="shared" si="2"/>
        <v>3850</v>
      </c>
      <c r="Q16" s="97">
        <f t="shared" si="3"/>
        <v>4000</v>
      </c>
      <c r="R16" s="97">
        <f t="shared" si="10"/>
        <v>150</v>
      </c>
      <c r="S16" s="98">
        <v>328</v>
      </c>
    </row>
    <row r="17" spans="1:19" ht="22.5" customHeight="1">
      <c r="A17" s="97">
        <v>12</v>
      </c>
      <c r="B17" s="97"/>
      <c r="C17" s="97"/>
      <c r="D17" s="97">
        <f t="shared" si="0"/>
        <v>150</v>
      </c>
      <c r="E17" s="97">
        <v>1</v>
      </c>
      <c r="F17" s="97">
        <f t="shared" si="4"/>
        <v>75</v>
      </c>
      <c r="G17" s="97"/>
      <c r="H17" s="97">
        <f t="shared" si="5"/>
        <v>0</v>
      </c>
      <c r="I17" s="97"/>
      <c r="J17" s="97">
        <f t="shared" si="6"/>
        <v>0</v>
      </c>
      <c r="K17" s="97">
        <v>2</v>
      </c>
      <c r="L17" s="97">
        <f t="shared" si="7"/>
        <v>320</v>
      </c>
      <c r="M17" s="97">
        <f t="shared" si="8"/>
        <v>395</v>
      </c>
      <c r="N17" s="97">
        <f t="shared" si="1"/>
        <v>900</v>
      </c>
      <c r="O17" s="97">
        <f t="shared" si="9"/>
        <v>505</v>
      </c>
      <c r="P17" s="97">
        <f t="shared" si="2"/>
        <v>4200</v>
      </c>
      <c r="Q17" s="97">
        <f t="shared" si="3"/>
        <v>4350</v>
      </c>
      <c r="R17" s="97">
        <f t="shared" si="10"/>
        <v>150</v>
      </c>
      <c r="S17" s="98">
        <v>328</v>
      </c>
    </row>
    <row r="18" spans="1:19" ht="22.5" customHeight="1">
      <c r="A18" s="97">
        <v>13</v>
      </c>
      <c r="B18" s="97"/>
      <c r="C18" s="97"/>
      <c r="D18" s="97">
        <f t="shared" si="0"/>
        <v>150</v>
      </c>
      <c r="E18" s="97">
        <v>2</v>
      </c>
      <c r="F18" s="97">
        <f t="shared" si="4"/>
        <v>150</v>
      </c>
      <c r="G18" s="97"/>
      <c r="H18" s="97">
        <f t="shared" si="5"/>
        <v>0</v>
      </c>
      <c r="I18" s="97"/>
      <c r="J18" s="97">
        <f t="shared" si="6"/>
        <v>0</v>
      </c>
      <c r="K18" s="97">
        <v>2</v>
      </c>
      <c r="L18" s="97">
        <f t="shared" si="7"/>
        <v>320</v>
      </c>
      <c r="M18" s="97">
        <f t="shared" si="8"/>
        <v>470</v>
      </c>
      <c r="N18" s="97">
        <f t="shared" si="1"/>
        <v>975</v>
      </c>
      <c r="O18" s="97">
        <f t="shared" si="9"/>
        <v>505</v>
      </c>
      <c r="P18" s="97">
        <f t="shared" si="2"/>
        <v>4550</v>
      </c>
      <c r="Q18" s="97">
        <f t="shared" si="3"/>
        <v>4700</v>
      </c>
      <c r="R18" s="97">
        <f t="shared" si="10"/>
        <v>150</v>
      </c>
      <c r="S18" s="98">
        <v>328</v>
      </c>
    </row>
    <row r="19" spans="1:19" ht="22.5" customHeight="1">
      <c r="A19" s="97">
        <v>14</v>
      </c>
      <c r="B19" s="97"/>
      <c r="C19" s="97"/>
      <c r="D19" s="97">
        <f t="shared" si="0"/>
        <v>100</v>
      </c>
      <c r="E19" s="97"/>
      <c r="F19" s="97">
        <f t="shared" si="4"/>
        <v>0</v>
      </c>
      <c r="G19" s="97"/>
      <c r="H19" s="97">
        <f t="shared" si="5"/>
        <v>0</v>
      </c>
      <c r="I19" s="97">
        <v>1</v>
      </c>
      <c r="J19" s="97">
        <f t="shared" si="6"/>
        <v>105</v>
      </c>
      <c r="K19" s="97">
        <v>2</v>
      </c>
      <c r="L19" s="97">
        <f t="shared" si="7"/>
        <v>320</v>
      </c>
      <c r="M19" s="97">
        <f t="shared" si="8"/>
        <v>425</v>
      </c>
      <c r="N19" s="97">
        <f t="shared" si="1"/>
        <v>1050</v>
      </c>
      <c r="O19" s="97">
        <f t="shared" si="9"/>
        <v>625</v>
      </c>
      <c r="P19" s="97">
        <f t="shared" si="2"/>
        <v>4900</v>
      </c>
      <c r="Q19" s="97">
        <f t="shared" si="3"/>
        <v>5000</v>
      </c>
      <c r="R19" s="97">
        <f t="shared" si="10"/>
        <v>100</v>
      </c>
      <c r="S19" s="98">
        <v>406</v>
      </c>
    </row>
    <row r="20" spans="1:19" ht="22.5" customHeight="1">
      <c r="A20" s="97">
        <v>15</v>
      </c>
      <c r="B20" s="97"/>
      <c r="C20" s="97"/>
      <c r="D20" s="97">
        <f t="shared" si="0"/>
        <v>100</v>
      </c>
      <c r="E20" s="97">
        <v>1</v>
      </c>
      <c r="F20" s="97">
        <f t="shared" si="4"/>
        <v>75</v>
      </c>
      <c r="G20" s="97"/>
      <c r="H20" s="97">
        <f t="shared" si="5"/>
        <v>0</v>
      </c>
      <c r="I20" s="97">
        <v>1</v>
      </c>
      <c r="J20" s="97">
        <f t="shared" si="6"/>
        <v>105</v>
      </c>
      <c r="K20" s="97">
        <v>2</v>
      </c>
      <c r="L20" s="97">
        <f t="shared" si="7"/>
        <v>320</v>
      </c>
      <c r="M20" s="97">
        <f t="shared" si="8"/>
        <v>500</v>
      </c>
      <c r="N20" s="97">
        <f t="shared" si="1"/>
        <v>1125</v>
      </c>
      <c r="O20" s="97">
        <f t="shared" si="9"/>
        <v>625</v>
      </c>
      <c r="P20" s="97">
        <f t="shared" si="2"/>
        <v>5250</v>
      </c>
      <c r="Q20" s="97">
        <f t="shared" si="3"/>
        <v>5350</v>
      </c>
      <c r="R20" s="97">
        <f t="shared" si="10"/>
        <v>100</v>
      </c>
      <c r="S20" s="98">
        <v>406</v>
      </c>
    </row>
    <row r="21" spans="1:19" ht="22.5" customHeight="1">
      <c r="A21" s="97">
        <v>16</v>
      </c>
      <c r="B21" s="97"/>
      <c r="C21" s="97"/>
      <c r="D21" s="97">
        <f t="shared" si="0"/>
        <v>100</v>
      </c>
      <c r="E21" s="97">
        <v>2</v>
      </c>
      <c r="F21" s="97">
        <f t="shared" si="4"/>
        <v>150</v>
      </c>
      <c r="G21" s="97"/>
      <c r="H21" s="97">
        <f t="shared" si="5"/>
        <v>0</v>
      </c>
      <c r="I21" s="97">
        <v>1</v>
      </c>
      <c r="J21" s="97">
        <f t="shared" si="6"/>
        <v>105</v>
      </c>
      <c r="K21" s="97">
        <v>2</v>
      </c>
      <c r="L21" s="97">
        <f t="shared" si="7"/>
        <v>320</v>
      </c>
      <c r="M21" s="97">
        <f t="shared" si="8"/>
        <v>575</v>
      </c>
      <c r="N21" s="97">
        <f t="shared" si="1"/>
        <v>1200</v>
      </c>
      <c r="O21" s="97">
        <f t="shared" si="9"/>
        <v>625</v>
      </c>
      <c r="P21" s="97">
        <f t="shared" si="2"/>
        <v>5600</v>
      </c>
      <c r="Q21" s="97">
        <f t="shared" si="3"/>
        <v>5700</v>
      </c>
      <c r="R21" s="97">
        <f t="shared" si="10"/>
        <v>100</v>
      </c>
      <c r="S21" s="98">
        <v>406</v>
      </c>
    </row>
    <row r="22" spans="1:19" ht="22.5" customHeight="1">
      <c r="A22" s="97">
        <v>17</v>
      </c>
      <c r="B22" s="97"/>
      <c r="C22" s="97"/>
      <c r="D22" s="97">
        <f t="shared" si="0"/>
        <v>50</v>
      </c>
      <c r="E22" s="97"/>
      <c r="F22" s="97">
        <f t="shared" si="4"/>
        <v>0</v>
      </c>
      <c r="G22" s="97"/>
      <c r="H22" s="97">
        <f t="shared" si="5"/>
        <v>0</v>
      </c>
      <c r="I22" s="97"/>
      <c r="J22" s="97">
        <f t="shared" si="6"/>
        <v>0</v>
      </c>
      <c r="K22" s="97">
        <v>3</v>
      </c>
      <c r="L22" s="97">
        <f t="shared" si="7"/>
        <v>480</v>
      </c>
      <c r="M22" s="97">
        <f t="shared" si="8"/>
        <v>480</v>
      </c>
      <c r="N22" s="97">
        <f t="shared" si="1"/>
        <v>1275</v>
      </c>
      <c r="O22" s="97">
        <f t="shared" si="9"/>
        <v>795</v>
      </c>
      <c r="P22" s="97">
        <f t="shared" si="2"/>
        <v>5950</v>
      </c>
      <c r="Q22" s="97">
        <f t="shared" si="3"/>
        <v>6000</v>
      </c>
      <c r="R22" s="97">
        <f t="shared" si="10"/>
        <v>50</v>
      </c>
      <c r="S22" s="98">
        <v>516</v>
      </c>
    </row>
    <row r="23" spans="1:19" ht="22.5" customHeight="1">
      <c r="A23" s="97">
        <v>18</v>
      </c>
      <c r="B23" s="97"/>
      <c r="C23" s="97"/>
      <c r="D23" s="97">
        <f t="shared" si="0"/>
        <v>50</v>
      </c>
      <c r="E23" s="97">
        <v>1</v>
      </c>
      <c r="F23" s="97">
        <f t="shared" si="4"/>
        <v>75</v>
      </c>
      <c r="G23" s="97"/>
      <c r="H23" s="97">
        <f t="shared" si="5"/>
        <v>0</v>
      </c>
      <c r="I23" s="97"/>
      <c r="J23" s="97">
        <f t="shared" si="6"/>
        <v>0</v>
      </c>
      <c r="K23" s="97">
        <v>3</v>
      </c>
      <c r="L23" s="97">
        <f t="shared" si="7"/>
        <v>480</v>
      </c>
      <c r="M23" s="97">
        <f t="shared" si="8"/>
        <v>555</v>
      </c>
      <c r="N23" s="97">
        <f t="shared" si="1"/>
        <v>1350</v>
      </c>
      <c r="O23" s="97">
        <f t="shared" si="9"/>
        <v>795</v>
      </c>
      <c r="P23" s="97">
        <f t="shared" si="2"/>
        <v>6300</v>
      </c>
      <c r="Q23" s="97">
        <f t="shared" si="3"/>
        <v>6350</v>
      </c>
      <c r="R23" s="97">
        <f t="shared" si="10"/>
        <v>50</v>
      </c>
      <c r="S23" s="98">
        <v>516</v>
      </c>
    </row>
    <row r="24" spans="1:19" ht="22.5" customHeight="1">
      <c r="A24" s="97">
        <v>19</v>
      </c>
      <c r="B24" s="97"/>
      <c r="C24" s="97"/>
      <c r="D24" s="97">
        <f t="shared" si="0"/>
        <v>50</v>
      </c>
      <c r="E24" s="97">
        <v>2</v>
      </c>
      <c r="F24" s="97">
        <f t="shared" si="4"/>
        <v>150</v>
      </c>
      <c r="G24" s="97"/>
      <c r="H24" s="97">
        <f t="shared" si="5"/>
        <v>0</v>
      </c>
      <c r="I24" s="97"/>
      <c r="J24" s="97">
        <f t="shared" si="6"/>
        <v>0</v>
      </c>
      <c r="K24" s="97">
        <v>3</v>
      </c>
      <c r="L24" s="97">
        <f t="shared" si="7"/>
        <v>480</v>
      </c>
      <c r="M24" s="97">
        <f t="shared" si="8"/>
        <v>630</v>
      </c>
      <c r="N24" s="97">
        <f t="shared" si="1"/>
        <v>1425</v>
      </c>
      <c r="O24" s="97">
        <f t="shared" si="9"/>
        <v>795</v>
      </c>
      <c r="P24" s="97">
        <f t="shared" si="2"/>
        <v>6650</v>
      </c>
      <c r="Q24" s="97">
        <f t="shared" si="3"/>
        <v>6700</v>
      </c>
      <c r="R24" s="97">
        <f t="shared" si="10"/>
        <v>50</v>
      </c>
      <c r="S24" s="98">
        <v>516</v>
      </c>
    </row>
    <row r="25" spans="1:19" ht="22.5" customHeight="1">
      <c r="A25" s="97">
        <v>20</v>
      </c>
      <c r="B25" s="97"/>
      <c r="C25" s="97"/>
      <c r="D25" s="97">
        <f t="shared" si="0"/>
        <v>50</v>
      </c>
      <c r="E25" s="97">
        <v>3</v>
      </c>
      <c r="F25" s="97">
        <f t="shared" si="4"/>
        <v>225</v>
      </c>
      <c r="G25" s="97"/>
      <c r="H25" s="97">
        <f t="shared" si="5"/>
        <v>0</v>
      </c>
      <c r="I25" s="97"/>
      <c r="J25" s="97">
        <f t="shared" si="6"/>
        <v>0</v>
      </c>
      <c r="K25" s="97">
        <v>3</v>
      </c>
      <c r="L25" s="97">
        <f t="shared" si="7"/>
        <v>480</v>
      </c>
      <c r="M25" s="97">
        <f t="shared" si="8"/>
        <v>705</v>
      </c>
      <c r="N25" s="97">
        <f t="shared" si="1"/>
        <v>1500</v>
      </c>
      <c r="O25" s="97">
        <f t="shared" si="9"/>
        <v>795</v>
      </c>
      <c r="P25" s="97">
        <f t="shared" si="2"/>
        <v>7000</v>
      </c>
      <c r="Q25" s="97">
        <f t="shared" si="3"/>
        <v>7050</v>
      </c>
      <c r="R25" s="97">
        <f t="shared" si="10"/>
        <v>50</v>
      </c>
      <c r="S25" s="98">
        <v>516</v>
      </c>
    </row>
    <row r="26" spans="1:19" ht="22.5" customHeight="1">
      <c r="A26" s="97">
        <v>21</v>
      </c>
      <c r="B26" s="97"/>
      <c r="C26" s="97"/>
      <c r="D26" s="97">
        <f t="shared" si="0"/>
        <v>0</v>
      </c>
      <c r="E26" s="97">
        <v>1</v>
      </c>
      <c r="F26" s="97">
        <f t="shared" si="4"/>
        <v>75</v>
      </c>
      <c r="G26" s="97"/>
      <c r="H26" s="97">
        <f t="shared" si="5"/>
        <v>0</v>
      </c>
      <c r="I26" s="97">
        <v>1</v>
      </c>
      <c r="J26" s="97">
        <f t="shared" si="6"/>
        <v>105</v>
      </c>
      <c r="K26" s="97">
        <v>3</v>
      </c>
      <c r="L26" s="97">
        <f t="shared" si="7"/>
        <v>480</v>
      </c>
      <c r="M26" s="97">
        <f t="shared" si="8"/>
        <v>660</v>
      </c>
      <c r="N26" s="97">
        <f t="shared" si="1"/>
        <v>1575</v>
      </c>
      <c r="O26" s="97">
        <f t="shared" si="9"/>
        <v>915</v>
      </c>
      <c r="P26" s="97">
        <f t="shared" si="2"/>
        <v>7350</v>
      </c>
      <c r="Q26" s="97">
        <f t="shared" si="3"/>
        <v>7350</v>
      </c>
      <c r="R26" s="97">
        <f t="shared" si="10"/>
        <v>0</v>
      </c>
      <c r="S26" s="98">
        <v>594</v>
      </c>
    </row>
    <row r="27" spans="1:19" ht="22.5" customHeight="1">
      <c r="A27" s="97">
        <v>22</v>
      </c>
      <c r="B27" s="97"/>
      <c r="C27" s="97"/>
      <c r="D27" s="97">
        <f t="shared" si="0"/>
        <v>0</v>
      </c>
      <c r="E27" s="97">
        <v>2</v>
      </c>
      <c r="F27" s="97">
        <f t="shared" si="4"/>
        <v>150</v>
      </c>
      <c r="G27" s="97"/>
      <c r="H27" s="97">
        <f t="shared" si="5"/>
        <v>0</v>
      </c>
      <c r="I27" s="97">
        <v>1</v>
      </c>
      <c r="J27" s="97">
        <f t="shared" si="6"/>
        <v>105</v>
      </c>
      <c r="K27" s="97">
        <v>3</v>
      </c>
      <c r="L27" s="97">
        <f t="shared" si="7"/>
        <v>480</v>
      </c>
      <c r="M27" s="97">
        <f t="shared" si="8"/>
        <v>735</v>
      </c>
      <c r="N27" s="97">
        <f t="shared" si="1"/>
        <v>1650</v>
      </c>
      <c r="O27" s="97">
        <f t="shared" si="9"/>
        <v>915</v>
      </c>
      <c r="P27" s="97">
        <f t="shared" si="2"/>
        <v>7700</v>
      </c>
      <c r="Q27" s="97">
        <f t="shared" si="3"/>
        <v>7700</v>
      </c>
      <c r="R27" s="97">
        <f t="shared" si="10"/>
        <v>0</v>
      </c>
      <c r="S27" s="98">
        <v>594</v>
      </c>
    </row>
    <row r="28" spans="1:19" ht="22.5" customHeight="1">
      <c r="A28" s="97">
        <v>23</v>
      </c>
      <c r="B28" s="97"/>
      <c r="C28" s="97"/>
      <c r="D28" s="97">
        <f t="shared" si="0"/>
        <v>300</v>
      </c>
      <c r="E28" s="97">
        <v>1</v>
      </c>
      <c r="F28" s="97">
        <f t="shared" si="4"/>
        <v>75</v>
      </c>
      <c r="G28" s="97"/>
      <c r="H28" s="97">
        <f t="shared" si="5"/>
        <v>0</v>
      </c>
      <c r="I28" s="97"/>
      <c r="J28" s="97">
        <f t="shared" si="6"/>
        <v>0</v>
      </c>
      <c r="K28" s="97">
        <v>4</v>
      </c>
      <c r="L28" s="97">
        <f t="shared" si="7"/>
        <v>640</v>
      </c>
      <c r="M28" s="97">
        <f t="shared" si="8"/>
        <v>715</v>
      </c>
      <c r="N28" s="97">
        <f t="shared" si="1"/>
        <v>1725</v>
      </c>
      <c r="O28" s="97">
        <f t="shared" si="9"/>
        <v>1010</v>
      </c>
      <c r="P28" s="97">
        <f t="shared" si="2"/>
        <v>8050</v>
      </c>
      <c r="Q28" s="97">
        <f t="shared" si="3"/>
        <v>8350</v>
      </c>
      <c r="R28" s="97">
        <f t="shared" si="10"/>
        <v>300</v>
      </c>
      <c r="S28" s="98">
        <v>656</v>
      </c>
    </row>
    <row r="29" spans="1:19" ht="22.5" customHeight="1">
      <c r="A29" s="97">
        <v>24</v>
      </c>
      <c r="B29" s="97"/>
      <c r="C29" s="97"/>
      <c r="D29" s="97">
        <f t="shared" si="0"/>
        <v>100</v>
      </c>
      <c r="E29" s="97"/>
      <c r="F29" s="97">
        <f t="shared" si="4"/>
        <v>0</v>
      </c>
      <c r="G29" s="97">
        <v>1</v>
      </c>
      <c r="H29" s="97">
        <f t="shared" si="5"/>
        <v>95</v>
      </c>
      <c r="I29" s="97"/>
      <c r="J29" s="97">
        <f t="shared" si="6"/>
        <v>0</v>
      </c>
      <c r="K29" s="97">
        <v>4</v>
      </c>
      <c r="L29" s="97">
        <f t="shared" si="7"/>
        <v>640</v>
      </c>
      <c r="M29" s="97">
        <f t="shared" si="8"/>
        <v>640</v>
      </c>
      <c r="N29" s="97">
        <f t="shared" si="1"/>
        <v>1800</v>
      </c>
      <c r="O29" s="97">
        <f t="shared" si="9"/>
        <v>1160</v>
      </c>
      <c r="P29" s="97">
        <f t="shared" si="2"/>
        <v>8400</v>
      </c>
      <c r="Q29" s="97">
        <f t="shared" si="3"/>
        <v>8500</v>
      </c>
      <c r="R29" s="97">
        <f t="shared" si="10"/>
        <v>100</v>
      </c>
      <c r="S29" s="98">
        <v>656</v>
      </c>
    </row>
    <row r="30" spans="1:19" ht="22.5" customHeight="1">
      <c r="A30" s="97">
        <v>25</v>
      </c>
      <c r="B30" s="97"/>
      <c r="C30" s="97"/>
      <c r="D30" s="97">
        <f t="shared" si="0"/>
        <v>300</v>
      </c>
      <c r="E30" s="97">
        <v>3</v>
      </c>
      <c r="F30" s="97">
        <f t="shared" si="4"/>
        <v>225</v>
      </c>
      <c r="G30" s="97"/>
      <c r="H30" s="97">
        <f t="shared" si="5"/>
        <v>0</v>
      </c>
      <c r="I30" s="97"/>
      <c r="J30" s="97">
        <f t="shared" si="6"/>
        <v>0</v>
      </c>
      <c r="K30" s="97">
        <v>4</v>
      </c>
      <c r="L30" s="97">
        <f t="shared" si="7"/>
        <v>640</v>
      </c>
      <c r="M30" s="97">
        <f t="shared" si="8"/>
        <v>865</v>
      </c>
      <c r="N30" s="97">
        <f t="shared" si="1"/>
        <v>1875</v>
      </c>
      <c r="O30" s="97">
        <f t="shared" si="9"/>
        <v>1010</v>
      </c>
      <c r="P30" s="97">
        <f t="shared" si="2"/>
        <v>8750</v>
      </c>
      <c r="Q30" s="97">
        <f t="shared" si="3"/>
        <v>9050</v>
      </c>
      <c r="R30" s="97">
        <f t="shared" si="10"/>
        <v>300</v>
      </c>
      <c r="S30" s="98">
        <v>656</v>
      </c>
    </row>
    <row r="31" spans="16:18" ht="19.5" customHeight="1" hidden="1">
      <c r="P31">
        <f t="shared" si="2"/>
        <v>0</v>
      </c>
      <c r="Q31">
        <f t="shared" si="3"/>
        <v>0</v>
      </c>
      <c r="R31">
        <f t="shared" si="10"/>
        <v>0</v>
      </c>
    </row>
    <row r="32" spans="16:18" ht="19.5" customHeight="1" hidden="1">
      <c r="P32">
        <f t="shared" si="2"/>
        <v>0</v>
      </c>
      <c r="Q32">
        <f t="shared" si="3"/>
        <v>0</v>
      </c>
      <c r="R32">
        <f t="shared" si="10"/>
        <v>0</v>
      </c>
    </row>
    <row r="33" spans="16:18" ht="19.5" customHeight="1" hidden="1">
      <c r="P33">
        <f t="shared" si="2"/>
        <v>0</v>
      </c>
      <c r="Q33">
        <f t="shared" si="3"/>
        <v>0</v>
      </c>
      <c r="R33">
        <f t="shared" si="10"/>
        <v>0</v>
      </c>
    </row>
    <row r="34" spans="16:18" ht="19.5" customHeight="1" hidden="1">
      <c r="P34">
        <f t="shared" si="2"/>
        <v>0</v>
      </c>
      <c r="Q34">
        <f t="shared" si="3"/>
        <v>0</v>
      </c>
      <c r="R34">
        <f t="shared" si="10"/>
        <v>0</v>
      </c>
    </row>
    <row r="35" spans="1:19" ht="19.5" customHeight="1" hidden="1">
      <c r="A35">
        <v>26</v>
      </c>
      <c r="D35">
        <f>Q35-P35</f>
        <v>250</v>
      </c>
      <c r="E35">
        <v>1</v>
      </c>
      <c r="F35">
        <f>E$7*E35</f>
        <v>75</v>
      </c>
      <c r="H35">
        <f>G$7*G35</f>
        <v>0</v>
      </c>
      <c r="I35">
        <v>1</v>
      </c>
      <c r="J35">
        <f>I$7*I35</f>
        <v>105</v>
      </c>
      <c r="K35">
        <v>4</v>
      </c>
      <c r="L35">
        <f>K$7*K35</f>
        <v>640</v>
      </c>
      <c r="M35">
        <f t="shared" si="8"/>
        <v>820</v>
      </c>
      <c r="N35">
        <f>E$7*A35</f>
        <v>1950</v>
      </c>
      <c r="O35">
        <f>N35-M35</f>
        <v>1130</v>
      </c>
      <c r="P35">
        <f t="shared" si="2"/>
        <v>9100</v>
      </c>
      <c r="Q35">
        <f t="shared" si="3"/>
        <v>9350</v>
      </c>
      <c r="R35">
        <f t="shared" si="10"/>
        <v>250</v>
      </c>
      <c r="S35">
        <v>734</v>
      </c>
    </row>
    <row r="36" spans="1:19" ht="19.5" customHeight="1" hidden="1">
      <c r="A36">
        <v>27</v>
      </c>
      <c r="D36">
        <f>Q36-P36</f>
        <v>250</v>
      </c>
      <c r="E36">
        <v>2</v>
      </c>
      <c r="F36">
        <f>E$7*E36</f>
        <v>150</v>
      </c>
      <c r="H36">
        <f>G$7*G36</f>
        <v>0</v>
      </c>
      <c r="I36">
        <v>1</v>
      </c>
      <c r="J36">
        <f>I$7*I36</f>
        <v>105</v>
      </c>
      <c r="K36">
        <v>4</v>
      </c>
      <c r="L36">
        <f>K$7*K36</f>
        <v>640</v>
      </c>
      <c r="M36">
        <f t="shared" si="8"/>
        <v>895</v>
      </c>
      <c r="N36">
        <f>E$7*A36</f>
        <v>2025</v>
      </c>
      <c r="O36">
        <f>N36-M36</f>
        <v>1130</v>
      </c>
      <c r="P36">
        <f t="shared" si="2"/>
        <v>9450</v>
      </c>
      <c r="Q36">
        <f t="shared" si="3"/>
        <v>9700</v>
      </c>
      <c r="R36">
        <f t="shared" si="10"/>
        <v>250</v>
      </c>
      <c r="S36">
        <v>734</v>
      </c>
    </row>
    <row r="37" spans="1:19" ht="19.5" customHeight="1" hidden="1">
      <c r="A37">
        <v>28</v>
      </c>
      <c r="D37">
        <f>Q37-P37</f>
        <v>250</v>
      </c>
      <c r="E37">
        <v>3</v>
      </c>
      <c r="F37">
        <f>E$7*E37</f>
        <v>225</v>
      </c>
      <c r="H37">
        <f>G$7*G37</f>
        <v>0</v>
      </c>
      <c r="I37">
        <v>1</v>
      </c>
      <c r="J37">
        <f>I$7*I37</f>
        <v>105</v>
      </c>
      <c r="K37">
        <v>4</v>
      </c>
      <c r="L37">
        <f>K$7*K37</f>
        <v>640</v>
      </c>
      <c r="M37">
        <f t="shared" si="8"/>
        <v>970</v>
      </c>
      <c r="N37">
        <f>E$7*A37</f>
        <v>2100</v>
      </c>
      <c r="O37">
        <f>N37-M37</f>
        <v>1130</v>
      </c>
      <c r="P37">
        <f t="shared" si="2"/>
        <v>9800</v>
      </c>
      <c r="Q37">
        <f t="shared" si="3"/>
        <v>10050</v>
      </c>
      <c r="R37">
        <f t="shared" si="10"/>
        <v>250</v>
      </c>
      <c r="S37">
        <v>734</v>
      </c>
    </row>
    <row r="38" spans="1:19" ht="19.5" customHeight="1" hidden="1">
      <c r="A38">
        <v>29</v>
      </c>
      <c r="D38">
        <f>Q38-P38</f>
        <v>200</v>
      </c>
      <c r="E38">
        <v>1</v>
      </c>
      <c r="F38">
        <f>E$7*E38</f>
        <v>75</v>
      </c>
      <c r="H38">
        <f>G$7*G38</f>
        <v>0</v>
      </c>
      <c r="J38">
        <f>I$7*I38</f>
        <v>0</v>
      </c>
      <c r="K38">
        <v>5</v>
      </c>
      <c r="L38">
        <f>K$7*K38</f>
        <v>800</v>
      </c>
      <c r="M38">
        <f t="shared" si="8"/>
        <v>875</v>
      </c>
      <c r="N38">
        <f>E$7*A38</f>
        <v>2175</v>
      </c>
      <c r="O38">
        <f>N38-M38</f>
        <v>1300</v>
      </c>
      <c r="P38">
        <f t="shared" si="2"/>
        <v>10150</v>
      </c>
      <c r="Q38">
        <f t="shared" si="3"/>
        <v>10350</v>
      </c>
      <c r="R38">
        <f t="shared" si="10"/>
        <v>200</v>
      </c>
      <c r="S38">
        <v>845</v>
      </c>
    </row>
    <row r="39" spans="1:19" ht="19.5" customHeight="1" hidden="1">
      <c r="A39">
        <v>30</v>
      </c>
      <c r="D39">
        <f>Q39-P39</f>
        <v>200</v>
      </c>
      <c r="E39">
        <v>2</v>
      </c>
      <c r="F39">
        <f>E$7*E39</f>
        <v>150</v>
      </c>
      <c r="H39">
        <f>G$7*G39</f>
        <v>0</v>
      </c>
      <c r="J39">
        <f>I$7*I39</f>
        <v>0</v>
      </c>
      <c r="K39">
        <v>5</v>
      </c>
      <c r="L39">
        <f>K$7*K39</f>
        <v>800</v>
      </c>
      <c r="M39">
        <f t="shared" si="8"/>
        <v>950</v>
      </c>
      <c r="N39">
        <f>E$7*A39</f>
        <v>2250</v>
      </c>
      <c r="O39">
        <f>N39-M39</f>
        <v>1300</v>
      </c>
      <c r="P39">
        <f t="shared" si="2"/>
        <v>10500</v>
      </c>
      <c r="Q39">
        <f t="shared" si="3"/>
        <v>10700</v>
      </c>
      <c r="R39">
        <f t="shared" si="10"/>
        <v>200</v>
      </c>
      <c r="S39">
        <v>845</v>
      </c>
    </row>
    <row r="40" ht="19.5" customHeight="1" hidden="1">
      <c r="R40">
        <f t="shared" si="1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printOptions/>
  <pageMargins left="0.55" right="0.41" top="0.78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yagit</dc:creator>
  <cp:keywords/>
  <dc:description/>
  <cp:lastModifiedBy>yagit</cp:lastModifiedBy>
  <cp:lastPrinted>2022-12-29T17:30:33Z</cp:lastPrinted>
  <dcterms:created xsi:type="dcterms:W3CDTF">2020-10-07T03:48:04Z</dcterms:created>
  <dcterms:modified xsi:type="dcterms:W3CDTF">2023-05-11T00:12:06Z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