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95" activeTab="0"/>
  </bookViews>
  <sheets>
    <sheet name="明細表" sheetId="1" r:id="rId1"/>
  </sheets>
  <definedNames/>
  <calcPr fullCalcOnLoad="1"/>
</workbook>
</file>

<file path=xl/sharedStrings.xml><?xml version="1.0" encoding="utf-8"?>
<sst xmlns="http://schemas.openxmlformats.org/spreadsheetml/2006/main" count="653" uniqueCount="267">
  <si>
    <t>中日SC</t>
  </si>
  <si>
    <t>中  日</t>
  </si>
  <si>
    <t>朝日･エガワ</t>
  </si>
  <si>
    <t>朝 ・ 静</t>
  </si>
  <si>
    <t/>
  </si>
  <si>
    <t>中    央</t>
  </si>
  <si>
    <t>中央</t>
  </si>
  <si>
    <t>六 間 通</t>
  </si>
  <si>
    <t>曳　　馬</t>
  </si>
  <si>
    <t>曳馬</t>
  </si>
  <si>
    <t>中　　田</t>
  </si>
  <si>
    <t>上西</t>
  </si>
  <si>
    <t>駅　　南</t>
  </si>
  <si>
    <t>追分</t>
  </si>
  <si>
    <t>白　　脇</t>
  </si>
  <si>
    <t>冨塚</t>
  </si>
  <si>
    <t>南　　陽</t>
  </si>
  <si>
    <t>高丘</t>
  </si>
  <si>
    <t>五　　島</t>
  </si>
  <si>
    <t>三方原</t>
  </si>
  <si>
    <t>西　　部</t>
  </si>
  <si>
    <t>半田山</t>
  </si>
  <si>
    <t>伊　　場</t>
  </si>
  <si>
    <t>朝日･ﾔﾌﾞｻﾞｷ</t>
  </si>
  <si>
    <t>浅　　田</t>
  </si>
  <si>
    <t>海老塚</t>
  </si>
  <si>
    <t>山　　手</t>
  </si>
  <si>
    <t>白羽</t>
  </si>
  <si>
    <t>さ な る</t>
  </si>
  <si>
    <t>頭陀寺</t>
  </si>
  <si>
    <t>大 平 台</t>
  </si>
  <si>
    <t>浜団地</t>
  </si>
  <si>
    <t>北　　部</t>
  </si>
  <si>
    <t>毎日･アカマ</t>
  </si>
  <si>
    <t>毎･産･静</t>
  </si>
  <si>
    <t>高　　丘</t>
  </si>
  <si>
    <t>寺島</t>
  </si>
  <si>
    <t xml:space="preserve">   葵   </t>
  </si>
  <si>
    <t>本郷</t>
  </si>
  <si>
    <t>三 方 原</t>
  </si>
  <si>
    <t>百　　里</t>
  </si>
  <si>
    <t>毎日･柳原</t>
  </si>
  <si>
    <t>湖　　東</t>
  </si>
  <si>
    <t>城北</t>
  </si>
  <si>
    <t>庄　　内</t>
  </si>
  <si>
    <t>八幡</t>
  </si>
  <si>
    <t>大 人 見</t>
  </si>
  <si>
    <t>上島</t>
  </si>
  <si>
    <t>静岡読売ＩＳ</t>
  </si>
  <si>
    <t>読･静･日経</t>
  </si>
  <si>
    <t>柳通り</t>
  </si>
  <si>
    <t>佐野･中央</t>
  </si>
  <si>
    <t>鴨江</t>
  </si>
  <si>
    <t>第一･元浜</t>
  </si>
  <si>
    <t>大平台</t>
  </si>
  <si>
    <t>第一･神立</t>
  </si>
  <si>
    <t>萩丘</t>
  </si>
  <si>
    <t>第一･曳馬</t>
  </si>
  <si>
    <t>第一･上島</t>
  </si>
  <si>
    <t>初生</t>
  </si>
  <si>
    <t>第一･早出</t>
  </si>
  <si>
    <t>北部･萩丘</t>
  </si>
  <si>
    <t>浜松中心地区合計</t>
  </si>
  <si>
    <t>北部･高丘</t>
  </si>
  <si>
    <t>北部･初生</t>
  </si>
  <si>
    <t>北部･三方原</t>
  </si>
  <si>
    <t>西部･西伊場</t>
  </si>
  <si>
    <t>西部･鹿谷</t>
  </si>
  <si>
    <t>西部･和合</t>
  </si>
  <si>
    <t>西部･和合西</t>
  </si>
  <si>
    <t>西部･西山</t>
  </si>
  <si>
    <t>南部･瓜内</t>
  </si>
  <si>
    <t>南部･向宿</t>
  </si>
  <si>
    <t>南部･安松</t>
  </si>
  <si>
    <t>南部･遠州浜</t>
  </si>
  <si>
    <t>ウエスト浜松</t>
  </si>
  <si>
    <t>全</t>
  </si>
  <si>
    <t>西遠地区合計</t>
  </si>
  <si>
    <t>入野･佐鳴台</t>
  </si>
  <si>
    <t>可美</t>
  </si>
  <si>
    <t>新橋</t>
  </si>
  <si>
    <t>篠原</t>
  </si>
  <si>
    <t>雄踏･中日</t>
  </si>
  <si>
    <t>中・読・毎</t>
  </si>
  <si>
    <t>舞阪･朝日</t>
  </si>
  <si>
    <t>朝・静</t>
  </si>
  <si>
    <t>雄踏</t>
  </si>
  <si>
    <t>舞阪</t>
  </si>
  <si>
    <t>湖南･中日</t>
  </si>
  <si>
    <t>新居･鈴木</t>
  </si>
  <si>
    <t>新居</t>
  </si>
  <si>
    <t>白須賀</t>
  </si>
  <si>
    <t>村櫛</t>
  </si>
  <si>
    <t>鷲津･中日</t>
  </si>
  <si>
    <t>鷲津･朝日</t>
  </si>
  <si>
    <t>鷲津</t>
  </si>
  <si>
    <t>新所原</t>
  </si>
  <si>
    <t>新所原･中日</t>
  </si>
  <si>
    <t>三ケ日･丸倉</t>
  </si>
  <si>
    <t>都筑･神保</t>
  </si>
  <si>
    <t>気賀･中日</t>
  </si>
  <si>
    <t>気賀･藤嶋</t>
  </si>
  <si>
    <t>読･朝･毎･静</t>
  </si>
  <si>
    <t>浜松ﾃｸﾉ井嶋</t>
  </si>
  <si>
    <t>浜松エルイー</t>
  </si>
  <si>
    <t>天竜川･小寺</t>
  </si>
  <si>
    <t>笠井･中日</t>
  </si>
  <si>
    <t>中･読･毎･静</t>
  </si>
  <si>
    <t>笠井･朝日</t>
  </si>
  <si>
    <t>浜北･尾上</t>
  </si>
  <si>
    <t>さぎの宮</t>
  </si>
  <si>
    <t>積志</t>
  </si>
  <si>
    <t>西ヶ崎</t>
  </si>
  <si>
    <t>浜北</t>
  </si>
  <si>
    <t>浜北･朝日</t>
  </si>
  <si>
    <t>浜北･富永</t>
  </si>
  <si>
    <t>二俣･大角</t>
  </si>
  <si>
    <t>天竜</t>
  </si>
  <si>
    <t>豊岡</t>
  </si>
  <si>
    <t>水窪･佐久間</t>
  </si>
  <si>
    <t>春野犬居松下</t>
  </si>
  <si>
    <t>龍山</t>
  </si>
  <si>
    <t>浦川・足守</t>
  </si>
  <si>
    <t>磐田･浜松堂</t>
  </si>
  <si>
    <t>中・静</t>
  </si>
  <si>
    <t>吉田･三輪</t>
  </si>
  <si>
    <t>磐田･博報堂</t>
  </si>
  <si>
    <t>読・静</t>
  </si>
  <si>
    <t>吉田･塚本</t>
  </si>
  <si>
    <t>磐田･新聞堂</t>
  </si>
  <si>
    <t>毎・静</t>
  </si>
  <si>
    <t>榛原･新井</t>
  </si>
  <si>
    <t>磐田･大津</t>
  </si>
  <si>
    <t>榛原･内藤</t>
  </si>
  <si>
    <t>磐田･中日南</t>
  </si>
  <si>
    <t>相良･揚張</t>
  </si>
  <si>
    <t>豊田町･中日</t>
  </si>
  <si>
    <t>相良･松下</t>
  </si>
  <si>
    <t>竜洋･中日</t>
  </si>
  <si>
    <t>相良･牧野</t>
  </si>
  <si>
    <t>竜洋･大澄</t>
  </si>
  <si>
    <t>相良･山下</t>
  </si>
  <si>
    <t>福田･寺田</t>
  </si>
  <si>
    <t>金谷･佐藤</t>
  </si>
  <si>
    <t>浅羽･中日</t>
  </si>
  <si>
    <t>金谷･高坂</t>
  </si>
  <si>
    <t>袋井･森下</t>
  </si>
  <si>
    <t>家山･工藤</t>
  </si>
  <si>
    <t>中川根･滝沢</t>
  </si>
  <si>
    <t>袋井･山田</t>
  </si>
  <si>
    <t>徳山･井澤</t>
  </si>
  <si>
    <t>袋井･萩田</t>
  </si>
  <si>
    <t>千頭･住谷</t>
  </si>
  <si>
    <t>袋井</t>
  </si>
  <si>
    <t>榛原地区合計</t>
  </si>
  <si>
    <t>浅羽</t>
  </si>
  <si>
    <t>袋井北･尾高</t>
  </si>
  <si>
    <t>袋井北･鈴木</t>
  </si>
  <si>
    <t>中・朝・毎</t>
  </si>
  <si>
    <t>森･中日</t>
  </si>
  <si>
    <t>森･秋山</t>
  </si>
  <si>
    <t>大須賀･松浦</t>
  </si>
  <si>
    <t>大東･松浦</t>
  </si>
  <si>
    <t>掛川･中日</t>
  </si>
  <si>
    <t>掛川･駅南</t>
  </si>
  <si>
    <t>掛川･風間</t>
  </si>
  <si>
    <t>掛川･外山</t>
  </si>
  <si>
    <t>掛川･神谷</t>
  </si>
  <si>
    <t>菊川･斎藤</t>
  </si>
  <si>
    <t>菊川･山本</t>
  </si>
  <si>
    <t>小笠･中日</t>
  </si>
  <si>
    <t>菊川･松下</t>
  </si>
  <si>
    <t>御前崎･中日</t>
  </si>
  <si>
    <t>浜岡･西郷</t>
  </si>
  <si>
    <t>浜岡･岡村</t>
  </si>
  <si>
    <t>中遠地区合計</t>
  </si>
  <si>
    <t>その他合計</t>
  </si>
  <si>
    <t>県外合計</t>
  </si>
  <si>
    <t>島田･赤井</t>
  </si>
  <si>
    <t>島田･ﾔﾌﾞｻﾞｷ</t>
  </si>
  <si>
    <t>島田･浅野</t>
  </si>
  <si>
    <t>藤枝･江崎</t>
  </si>
  <si>
    <t>藤枝･薮崎</t>
  </si>
  <si>
    <t>藤枝･ｲｹﾀﾆ</t>
  </si>
  <si>
    <t>焼津･沢</t>
  </si>
  <si>
    <t>焼津･薮崎</t>
  </si>
  <si>
    <t>焼津･長倉</t>
  </si>
  <si>
    <t>焼津･塩川</t>
  </si>
  <si>
    <t>岡部･太田</t>
  </si>
  <si>
    <t>大井川･木村</t>
  </si>
  <si>
    <t>大井川･土井</t>
  </si>
  <si>
    <t>島田藤枝地区合計</t>
  </si>
  <si>
    <t>&lt;№5&gt;島田藤枝地区</t>
  </si>
  <si>
    <t>&lt;№1&gt;浜松中心地区</t>
  </si>
  <si>
    <t>&lt;№2&gt;西遠地区</t>
  </si>
  <si>
    <t>&lt;№3&gt;中遠地区</t>
  </si>
  <si>
    <t>&lt;№4&gt;榛原地区</t>
  </si>
  <si>
    <t>&lt;№9&gt;その他</t>
  </si>
  <si>
    <t>単価</t>
  </si>
  <si>
    <t>枚数</t>
  </si>
  <si>
    <t>納品日時</t>
  </si>
  <si>
    <t>合計金額</t>
  </si>
  <si>
    <t>消費税</t>
  </si>
  <si>
    <t>税込合計金額</t>
  </si>
  <si>
    <t>【振込銀行】</t>
  </si>
  <si>
    <t>静岡銀行　名塚支店（普）62238</t>
  </si>
  <si>
    <t>三菱東京UFJ銀行　浜松支店（普）540515</t>
  </si>
  <si>
    <t>【折込広告取扱注意事項】</t>
  </si>
  <si>
    <t>1．折込料金は前金でお願いします。</t>
  </si>
  <si>
    <t>3．折込配布地区の指示・御依頼は必ず書面でFAX又はメール送稿で搬入日以前にご連絡下さい。</t>
  </si>
  <si>
    <t>※上記に該当しない折込広告のトラブルにつきましては一切の責任を負いかねますので、ご了承下さい。</t>
  </si>
  <si>
    <t>摘要</t>
  </si>
  <si>
    <t>折込枚数</t>
  </si>
  <si>
    <t>合計</t>
  </si>
  <si>
    <t>金額（税別）</t>
  </si>
  <si>
    <t>明細表作成者</t>
  </si>
  <si>
    <t>見積入力者</t>
  </si>
  <si>
    <t>社内コメント</t>
  </si>
  <si>
    <t>様</t>
  </si>
  <si>
    <t>折込枚数</t>
  </si>
  <si>
    <t>2．印刷物は、折込日の前々日午前中までにお願いします。（日・祝日は除く）</t>
  </si>
  <si>
    <t>備忘</t>
  </si>
  <si>
    <t>№</t>
  </si>
  <si>
    <t>広告主</t>
  </si>
  <si>
    <t>依頼主</t>
  </si>
  <si>
    <t>サイズ</t>
  </si>
  <si>
    <t xml:space="preserve"> </t>
  </si>
  <si>
    <t>タイトル</t>
  </si>
  <si>
    <t>摘要</t>
  </si>
  <si>
    <t>販売店</t>
  </si>
  <si>
    <t>扱紙</t>
  </si>
  <si>
    <t>扱数</t>
  </si>
  <si>
    <t>摘要</t>
  </si>
  <si>
    <t>販売店</t>
  </si>
  <si>
    <t>扱紙</t>
  </si>
  <si>
    <t>扱数</t>
  </si>
  <si>
    <t>販売店</t>
  </si>
  <si>
    <t>扱紙</t>
  </si>
  <si>
    <t>扱数</t>
  </si>
  <si>
    <t>&lt;№8&gt;県東部</t>
  </si>
  <si>
    <t>販売店</t>
  </si>
  <si>
    <t>扱紙</t>
  </si>
  <si>
    <t>扱数</t>
  </si>
  <si>
    <t>販売店</t>
  </si>
  <si>
    <t>扱紙</t>
  </si>
  <si>
    <t>扱数</t>
  </si>
  <si>
    <t>静岡オリコミ</t>
  </si>
  <si>
    <t>【振込銀行】</t>
  </si>
  <si>
    <t>静岡銀行　名塚支店（普）62238</t>
  </si>
  <si>
    <t>三菱東京UFJ銀行　浜松支店（普）540515</t>
  </si>
  <si>
    <t>【折込広告取扱注意事項】</t>
  </si>
  <si>
    <t>1．折込料金は前金でお願いします。</t>
  </si>
  <si>
    <t>3．折込配布地区の指示・御依頼は必ず書面でFAX又はメール送稿で搬入日以前にご連絡下さい。</t>
  </si>
  <si>
    <t>※上記に該当しない折込広告のトラブルにつきましては一切の責任を負いかねますので、ご了承下さい。</t>
  </si>
  <si>
    <t>中部地区【9.6】</t>
  </si>
  <si>
    <t>中東部地区【10】</t>
  </si>
  <si>
    <t>折込日</t>
  </si>
  <si>
    <t>Ｂ</t>
  </si>
  <si>
    <t>袋井･南部</t>
  </si>
  <si>
    <t>№</t>
  </si>
  <si>
    <t>〈№1〉</t>
  </si>
  <si>
    <t>〈№5〉</t>
  </si>
  <si>
    <t>〈№2〉</t>
  </si>
  <si>
    <t>〈№8〉</t>
  </si>
  <si>
    <t>〈№3〉</t>
  </si>
  <si>
    <t>〈№9〉</t>
  </si>
  <si>
    <t>〈№4〉</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</si>
</sst>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quot;＠&quot;##,##0.000"/>
    <numFmt numFmtId="178" formatCode="#,##0&quot;枚&quot;"/>
    <numFmt numFmtId="179" formatCode="000"/>
    <numFmt numFmtId="180" formatCode="[$-411]ggge&quot;年&quot;m&quot;月&quot;d&quot;日&quot;;@"/>
    <numFmt numFmtId="181" formatCode="[$-411]ggge&quot;年&quot;m&quot;月&quot;d&quot;日&quot;&quot; (&quot;aaa&quot;)&quot;"/>
    <numFmt numFmtId="182" formatCode="General&quot;様&quot;"/>
    <numFmt numFmtId="183" formatCode="\ "/>
    <numFmt numFmtId="184" formatCode="m&quot;月&quot;d&quot;日&quot;;@"/>
    <numFmt numFmtId="185" formatCode="[$-411]ggge&quot;年&quot;m&quot;月&quot;d&quot;日&quot;&quot; (&quot;aaa&quot;)&quot;&quot;午前&quot;"/>
    <numFmt numFmtId="186" formatCode="m&quot;月&quot;d&quot;日&quot;&quot; (&quot;aaa&quot;)&quot;&quot;ＡＭ&quot;"/>
    <numFmt numFmtId="187" formatCode="_ * #,##0.0_ ;_ * \-#,##0.0_ ;_ * &quot;-&quot;_ ;_ @_ "/>
    <numFmt numFmtId="188" formatCode="_ * #,##0.00_ ;_ * \-#,##0.00_ ;_ * &quot;-&quot;_ ;_ @_ "/>
    <numFmt numFmtId="189" formatCode="\-"/>
    <numFmt numFmtId="190" formatCode="#,###\-"/>
    <numFmt numFmtId="191" formatCode="#,##0_ "/>
    <numFmt numFmtId="192" formatCode="#,###&quot;-&quot;"/>
    <numFmt numFmtId="193" formatCode="#,##0_);[Red]\(#,##0\)"/>
    <numFmt numFmtId="194" formatCode="#,##0.0;[Red]\-#,##0.0"/>
    <numFmt numFmtId="195" formatCode="0.0%"/>
  </numFmts>
  <fonts count="44">
    <font>
      <sz val="11"/>
      <name val="ＭＳ Ｐゴシック"/>
      <family val="3"/>
    </font>
    <font>
      <u val="single"/>
      <sz val="11"/>
      <color indexed="12"/>
      <name val="ＭＳ Ｐゴシック"/>
      <family val="3"/>
    </font>
    <font>
      <sz val="10"/>
      <name val="ＭＳ ゴシック"/>
      <family val="3"/>
    </font>
    <font>
      <u val="single"/>
      <sz val="11"/>
      <color indexed="36"/>
      <name val="ＭＳ Ｐゴシック"/>
      <family val="3"/>
    </font>
    <font>
      <sz val="15"/>
      <name val="ＭＳ ゴシック"/>
      <family val="3"/>
    </font>
    <font>
      <sz val="6"/>
      <name val="ＭＳ Ｐゴシック"/>
      <family val="3"/>
    </font>
    <font>
      <sz val="6"/>
      <name val="ＭＳ ゴシック"/>
      <family val="3"/>
    </font>
    <font>
      <sz val="15"/>
      <name val="ＭＳ 明朝"/>
      <family val="1"/>
    </font>
    <font>
      <sz val="12"/>
      <name val="ＭＳ 明朝"/>
      <family val="1"/>
    </font>
    <font>
      <sz val="12"/>
      <name val="ＭＳ Ｐ明朝"/>
      <family val="1"/>
    </font>
    <font>
      <sz val="14"/>
      <name val="ＭＳ 明朝"/>
      <family val="1"/>
    </font>
    <font>
      <sz val="12"/>
      <name val="ＭＳ ゴシック"/>
      <family val="3"/>
    </font>
    <font>
      <sz val="14"/>
      <name val="ＭＳ ゴシック"/>
      <family val="3"/>
    </font>
    <font>
      <sz val="13"/>
      <name val="ＭＳ 明朝"/>
      <family val="1"/>
    </font>
    <font>
      <sz val="12"/>
      <name val="ＭＳ Ｐゴシック"/>
      <family val="3"/>
    </font>
    <font>
      <sz val="11"/>
      <name val="ＭＳ 明朝"/>
      <family val="1"/>
    </font>
    <font>
      <b/>
      <sz val="13"/>
      <name val="ＭＳ ゴシック"/>
      <family val="3"/>
    </font>
    <font>
      <sz val="16"/>
      <name val="ＭＳ 明朝"/>
      <family val="1"/>
    </font>
    <font>
      <b/>
      <sz val="14"/>
      <name val="ＭＳ 明朝"/>
      <family val="1"/>
    </font>
    <font>
      <b/>
      <sz val="14"/>
      <name val="ＭＳ Ｐ明朝"/>
      <family val="1"/>
    </font>
    <font>
      <sz val="9"/>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3"/>
      <color indexed="9"/>
      <name val="ＭＳ 明朝"/>
      <family val="1"/>
    </font>
    <font>
      <b/>
      <sz val="14"/>
      <color indexed="9"/>
      <name val="ＭＳ 明朝"/>
      <family val="1"/>
    </font>
    <font>
      <sz val="12"/>
      <color indexed="9"/>
      <name val="ＭＳ 明朝"/>
      <family val="1"/>
    </font>
    <font>
      <sz val="16"/>
      <color indexed="9"/>
      <name val="ＭＳ 明朝"/>
      <family val="1"/>
    </font>
    <font>
      <sz val="15"/>
      <color indexed="9"/>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thin"/>
    </border>
    <border>
      <left style="thin"/>
      <right style="thin"/>
      <top style="medium"/>
      <bottom style="thin"/>
    </border>
    <border>
      <left style="medium"/>
      <right>
        <color indexed="63"/>
      </right>
      <top style="medium"/>
      <bottom style="thin"/>
    </border>
    <border>
      <left style="medium"/>
      <right style="thin"/>
      <top style="thin"/>
      <bottom style="dotted"/>
    </border>
    <border>
      <left style="thin"/>
      <right style="thin"/>
      <top style="thin"/>
      <bottom style="dotted"/>
    </border>
    <border>
      <left style="medium"/>
      <right style="thin"/>
      <top style="dotted"/>
      <bottom style="dotted"/>
    </border>
    <border>
      <left style="thin"/>
      <right style="thin"/>
      <top style="dotted"/>
      <bottom style="dotted"/>
    </border>
    <border>
      <left style="thin"/>
      <right style="thin"/>
      <top style="dotted"/>
      <bottom style="thin"/>
    </border>
    <border>
      <left style="medium"/>
      <right>
        <color indexed="63"/>
      </right>
      <top style="thin"/>
      <bottom style="thin"/>
    </border>
    <border>
      <left style="thin"/>
      <right style="thin"/>
      <top style="thin"/>
      <bottom style="thin"/>
    </border>
    <border>
      <left style="medium"/>
      <right style="thin"/>
      <top style="dotted"/>
      <bottom style="thin"/>
    </border>
    <border>
      <left style="medium"/>
      <right style="thin"/>
      <top style="thin"/>
      <bottom style="thin"/>
    </border>
    <border>
      <left style="thin"/>
      <right style="thin"/>
      <top style="thin"/>
      <bottom style="medium"/>
    </border>
    <border>
      <left style="medium"/>
      <right style="thin"/>
      <top style="dotted"/>
      <bottom style="medium"/>
    </border>
    <border>
      <left style="thin"/>
      <right style="thin"/>
      <top style="dotted"/>
      <bottom style="medium"/>
    </border>
    <border>
      <left>
        <color indexed="63"/>
      </left>
      <right>
        <color indexed="63"/>
      </right>
      <top style="medium"/>
      <bottom>
        <color indexed="63"/>
      </bottom>
    </border>
    <border>
      <left style="medium"/>
      <right style="thin"/>
      <top>
        <color indexed="63"/>
      </top>
      <bottom style="thin"/>
    </border>
    <border>
      <left style="thin"/>
      <right style="thin"/>
      <top>
        <color indexed="63"/>
      </top>
      <bottom style="thin"/>
    </border>
    <border>
      <left style="thin"/>
      <right style="thin"/>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medium"/>
    </border>
    <border>
      <left style="thin"/>
      <right>
        <color indexed="63"/>
      </right>
      <top style="medium"/>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thin"/>
      <right>
        <color indexed="63"/>
      </right>
      <top style="thin"/>
      <bottom style="thin"/>
    </border>
    <border>
      <left style="thin"/>
      <right>
        <color indexed="63"/>
      </right>
      <top style="dotted"/>
      <bottom style="medium"/>
    </border>
    <border>
      <left style="thin"/>
      <right>
        <color indexed="63"/>
      </right>
      <top>
        <color indexed="63"/>
      </top>
      <bottom style="thin"/>
    </border>
    <border>
      <left>
        <color indexed="63"/>
      </left>
      <right>
        <color indexed="63"/>
      </right>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color indexed="63"/>
      </top>
      <bottom style="dotted"/>
    </border>
    <border>
      <left style="thin"/>
      <right style="thin"/>
      <top>
        <color indexed="63"/>
      </top>
      <bottom style="dotted"/>
    </border>
    <border>
      <left style="thin"/>
      <right>
        <color indexed="63"/>
      </right>
      <top>
        <color indexed="63"/>
      </top>
      <bottom style="dotted"/>
    </border>
    <border>
      <left style="medium"/>
      <right style="thin"/>
      <top style="dotted"/>
      <bottom>
        <color indexed="63"/>
      </bottom>
    </border>
    <border>
      <left style="thin"/>
      <right style="thin"/>
      <top style="dotted"/>
      <bottom>
        <color indexed="63"/>
      </bottom>
    </border>
    <border>
      <left style="thin"/>
      <right>
        <color indexed="63"/>
      </right>
      <top style="dotted"/>
      <bottom>
        <color indexed="63"/>
      </bottom>
    </border>
    <border>
      <left style="thin"/>
      <right style="medium"/>
      <top style="medium"/>
      <bottom style="thin"/>
    </border>
    <border>
      <left style="thin"/>
      <right style="medium"/>
      <top style="thin"/>
      <bottom style="thin"/>
    </border>
    <border>
      <left style="medium"/>
      <right style="thin"/>
      <top style="thin"/>
      <bottom>
        <color indexed="63"/>
      </bottom>
    </border>
    <border>
      <left>
        <color indexed="63"/>
      </left>
      <right style="thin"/>
      <top style="thin"/>
      <bottom style="thin"/>
    </border>
    <border>
      <left style="medium"/>
      <right>
        <color indexed="63"/>
      </right>
      <top style="dotted"/>
      <bottom style="dotted"/>
    </border>
    <border>
      <left>
        <color indexed="63"/>
      </left>
      <right style="thin"/>
      <top style="dotted"/>
      <bottom style="dotted"/>
    </border>
    <border>
      <left style="medium"/>
      <right>
        <color indexed="63"/>
      </right>
      <top style="dotted"/>
      <bottom style="thin"/>
    </border>
    <border>
      <left>
        <color indexed="63"/>
      </left>
      <right style="thin"/>
      <top style="dotted"/>
      <bottom style="thin"/>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color indexed="63"/>
      </right>
      <top style="dotted"/>
      <bottom style="dotted"/>
    </border>
    <border>
      <left>
        <color indexed="63"/>
      </left>
      <right>
        <color indexed="63"/>
      </right>
      <top style="dotted"/>
      <bottom style="thin"/>
    </border>
    <border>
      <left>
        <color indexed="63"/>
      </left>
      <right style="medium"/>
      <top>
        <color indexed="63"/>
      </top>
      <bottom style="thin"/>
    </border>
    <border>
      <left>
        <color indexed="63"/>
      </left>
      <right style="medium"/>
      <top style="medium"/>
      <bottom style="mediu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color indexed="63"/>
      </top>
      <bottom style="dotted"/>
    </border>
    <border>
      <left>
        <color indexed="63"/>
      </left>
      <right style="thin"/>
      <top>
        <color indexed="63"/>
      </top>
      <bottom style="dotted"/>
    </border>
    <border>
      <left style="medium"/>
      <right>
        <color indexed="63"/>
      </right>
      <top style="thin"/>
      <bottom style="medium"/>
    </border>
    <border>
      <left>
        <color indexed="63"/>
      </left>
      <right style="thin"/>
      <top style="thin"/>
      <bottom style="medium"/>
    </border>
    <border>
      <left>
        <color indexed="63"/>
      </left>
      <right style="medium"/>
      <top style="dotted"/>
      <bottom style="dotted"/>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dotted"/>
    </border>
    <border>
      <left>
        <color indexed="63"/>
      </left>
      <right style="medium"/>
      <top style="dotted"/>
      <bottom style="thin"/>
    </border>
    <border>
      <left>
        <color indexed="63"/>
      </left>
      <right style="medium"/>
      <top style="thin"/>
      <bottom style="dotted"/>
    </border>
    <border>
      <left>
        <color indexed="63"/>
      </left>
      <right style="thin"/>
      <top style="dotted"/>
      <bottom>
        <color indexed="63"/>
      </bottom>
    </border>
    <border>
      <left>
        <color indexed="63"/>
      </left>
      <right>
        <color indexed="63"/>
      </right>
      <top style="dotted"/>
      <bottom style="medium"/>
    </border>
    <border>
      <left>
        <color indexed="63"/>
      </left>
      <right style="medium"/>
      <top style="dotted"/>
      <bottom style="medium"/>
    </border>
    <border>
      <left>
        <color indexed="63"/>
      </left>
      <right style="thin"/>
      <top style="dotted"/>
      <bottom style="medium"/>
    </border>
    <border>
      <left style="medium"/>
      <right>
        <color indexed="63"/>
      </right>
      <top style="thin"/>
      <bottom style="dotted"/>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2" fillId="0" borderId="0">
      <alignment/>
      <protection/>
    </xf>
    <xf numFmtId="0" fontId="0" fillId="0" borderId="0">
      <alignment/>
      <protection/>
    </xf>
    <xf numFmtId="0" fontId="3" fillId="0" borderId="0" applyNumberFormat="0" applyFill="0" applyBorder="0" applyAlignment="0" applyProtection="0"/>
    <xf numFmtId="0" fontId="37" fillId="4" borderId="0" applyNumberFormat="0" applyBorder="0" applyAlignment="0" applyProtection="0"/>
  </cellStyleXfs>
  <cellXfs count="325">
    <xf numFmtId="0" fontId="0" fillId="0" borderId="0" xfId="0" applyAlignment="1">
      <alignment vertical="center"/>
    </xf>
    <xf numFmtId="0" fontId="8" fillId="0" borderId="0" xfId="62" applyFont="1" applyBorder="1" applyAlignment="1">
      <alignment horizontal="left" vertical="center" shrinkToFit="1"/>
      <protection/>
    </xf>
    <xf numFmtId="0" fontId="8" fillId="0" borderId="0" xfId="62" applyFont="1" applyBorder="1" applyAlignment="1">
      <alignment horizontal="center" vertical="center" shrinkToFit="1"/>
      <protection/>
    </xf>
    <xf numFmtId="0" fontId="8" fillId="0" borderId="0" xfId="61" applyFont="1" applyBorder="1" applyAlignment="1">
      <alignment horizontal="left" vertical="center" shrinkToFit="1"/>
      <protection/>
    </xf>
    <xf numFmtId="14" fontId="9" fillId="0" borderId="0" xfId="61" applyNumberFormat="1" applyFont="1" applyBorder="1" applyAlignment="1">
      <alignment horizontal="center" vertical="center" shrinkToFit="1"/>
      <protection/>
    </xf>
    <xf numFmtId="0" fontId="9" fillId="0" borderId="0" xfId="61" applyFont="1" applyBorder="1" applyAlignment="1">
      <alignment shrinkToFit="1"/>
      <protection/>
    </xf>
    <xf numFmtId="0" fontId="11" fillId="0" borderId="0" xfId="62" applyFont="1" applyFill="1" applyBorder="1" applyAlignment="1">
      <alignment horizontal="center" vertical="center" shrinkToFit="1"/>
      <protection/>
    </xf>
    <xf numFmtId="0" fontId="9" fillId="0" borderId="0" xfId="61" applyFont="1" applyAlignment="1">
      <alignment shrinkToFit="1"/>
      <protection/>
    </xf>
    <xf numFmtId="0" fontId="8" fillId="0" borderId="0" xfId="62" applyFont="1" applyBorder="1" applyAlignment="1">
      <alignment vertical="center" shrinkToFit="1"/>
      <protection/>
    </xf>
    <xf numFmtId="0" fontId="9" fillId="0" borderId="0" xfId="62" applyFont="1" applyFill="1" applyBorder="1" applyAlignment="1">
      <alignment vertical="center" shrinkToFit="1"/>
      <protection/>
    </xf>
    <xf numFmtId="0" fontId="11" fillId="0" borderId="0" xfId="62" applyFont="1" applyAlignment="1">
      <alignment shrinkToFit="1"/>
      <protection/>
    </xf>
    <xf numFmtId="0" fontId="11" fillId="4" borderId="10" xfId="62" applyFont="1" applyFill="1" applyBorder="1" applyAlignment="1">
      <alignment horizontal="centerContinuous" vertical="center" shrinkToFit="1"/>
      <protection/>
    </xf>
    <xf numFmtId="0" fontId="11" fillId="4" borderId="11" xfId="62" applyFont="1" applyFill="1" applyBorder="1" applyAlignment="1">
      <alignment horizontal="centerContinuous" vertical="center" shrinkToFit="1"/>
      <protection/>
    </xf>
    <xf numFmtId="0" fontId="11" fillId="4" borderId="12" xfId="62" applyFont="1" applyFill="1" applyBorder="1" applyAlignment="1">
      <alignment horizontal="centerContinuous" vertical="center" shrinkToFit="1"/>
      <protection/>
    </xf>
    <xf numFmtId="0" fontId="11" fillId="4" borderId="13" xfId="62" applyFont="1" applyFill="1" applyBorder="1" applyAlignment="1">
      <alignment horizontal="center" vertical="center" shrinkToFit="1"/>
      <protection/>
    </xf>
    <xf numFmtId="0" fontId="11" fillId="4" borderId="14" xfId="62" applyFont="1" applyFill="1" applyBorder="1" applyAlignment="1">
      <alignment horizontal="center" vertical="center" shrinkToFit="1"/>
      <protection/>
    </xf>
    <xf numFmtId="0" fontId="11" fillId="0" borderId="0" xfId="62" applyFont="1" applyBorder="1" applyAlignment="1">
      <alignment vertical="center" shrinkToFit="1"/>
      <protection/>
    </xf>
    <xf numFmtId="179" fontId="8" fillId="0" borderId="15" xfId="62" applyNumberFormat="1" applyFont="1" applyBorder="1" applyAlignment="1">
      <alignment horizontal="center" vertical="center" shrinkToFit="1"/>
      <protection/>
    </xf>
    <xf numFmtId="0" fontId="8" fillId="0" borderId="16" xfId="62" applyFont="1" applyBorder="1" applyAlignment="1">
      <alignment horizontal="center" vertical="center" shrinkToFit="1"/>
      <protection/>
    </xf>
    <xf numFmtId="0" fontId="8" fillId="0" borderId="0" xfId="62" applyFont="1" applyAlignment="1">
      <alignment vertical="center" shrinkToFit="1"/>
      <protection/>
    </xf>
    <xf numFmtId="179" fontId="8" fillId="0" borderId="17" xfId="62" applyNumberFormat="1" applyFont="1" applyBorder="1" applyAlignment="1">
      <alignment horizontal="center" vertical="center" shrinkToFit="1"/>
      <protection/>
    </xf>
    <xf numFmtId="179" fontId="8" fillId="0" borderId="18" xfId="62" applyNumberFormat="1" applyFont="1" applyBorder="1" applyAlignment="1">
      <alignment horizontal="center" vertical="center" shrinkToFit="1"/>
      <protection/>
    </xf>
    <xf numFmtId="3" fontId="8" fillId="0" borderId="19" xfId="62" applyNumberFormat="1" applyFont="1" applyBorder="1" applyAlignment="1">
      <alignment vertical="center" shrinkToFit="1"/>
      <protection/>
    </xf>
    <xf numFmtId="179" fontId="8" fillId="0" borderId="20" xfId="62" applyNumberFormat="1" applyFont="1" applyBorder="1" applyAlignment="1">
      <alignment horizontal="center" vertical="center" shrinkToFit="1"/>
      <protection/>
    </xf>
    <xf numFmtId="3" fontId="8" fillId="0" borderId="21" xfId="62" applyNumberFormat="1" applyFont="1" applyBorder="1" applyAlignment="1">
      <alignment vertical="center" shrinkToFit="1"/>
      <protection/>
    </xf>
    <xf numFmtId="3" fontId="8" fillId="0" borderId="22" xfId="62" applyNumberFormat="1" applyFont="1" applyBorder="1" applyAlignment="1">
      <alignment vertical="center" shrinkToFit="1"/>
      <protection/>
    </xf>
    <xf numFmtId="179" fontId="8" fillId="0" borderId="23" xfId="62" applyNumberFormat="1" applyFont="1" applyBorder="1" applyAlignment="1">
      <alignment horizontal="center" vertical="center" shrinkToFit="1"/>
      <protection/>
    </xf>
    <xf numFmtId="3" fontId="11" fillId="0" borderId="24" xfId="62" applyNumberFormat="1" applyFont="1" applyBorder="1" applyAlignment="1">
      <alignment vertical="center" shrinkToFit="1"/>
      <protection/>
    </xf>
    <xf numFmtId="179" fontId="8" fillId="0" borderId="25" xfId="62" applyNumberFormat="1" applyFont="1" applyBorder="1" applyAlignment="1">
      <alignment horizontal="center" vertical="center" shrinkToFit="1"/>
      <protection/>
    </xf>
    <xf numFmtId="179" fontId="8" fillId="0" borderId="26" xfId="62" applyNumberFormat="1" applyFont="1" applyBorder="1" applyAlignment="1">
      <alignment horizontal="center" vertical="center" shrinkToFit="1"/>
      <protection/>
    </xf>
    <xf numFmtId="0" fontId="8" fillId="0" borderId="24" xfId="62" applyFont="1" applyBorder="1" applyAlignment="1">
      <alignment horizontal="center" vertical="center" shrinkToFit="1"/>
      <protection/>
    </xf>
    <xf numFmtId="3" fontId="11" fillId="8" borderId="27" xfId="62" applyNumberFormat="1" applyFont="1" applyFill="1" applyBorder="1" applyAlignment="1">
      <alignment vertical="center" shrinkToFit="1"/>
      <protection/>
    </xf>
    <xf numFmtId="179" fontId="8" fillId="0" borderId="0" xfId="62" applyNumberFormat="1" applyFont="1" applyBorder="1" applyAlignment="1">
      <alignment horizontal="left" vertical="center" shrinkToFit="1"/>
      <protection/>
    </xf>
    <xf numFmtId="179" fontId="8" fillId="0" borderId="28" xfId="62" applyNumberFormat="1" applyFont="1" applyBorder="1" applyAlignment="1">
      <alignment horizontal="center" vertical="center" shrinkToFit="1"/>
      <protection/>
    </xf>
    <xf numFmtId="3" fontId="8" fillId="0" borderId="29" xfId="62" applyNumberFormat="1" applyFont="1" applyBorder="1" applyAlignment="1">
      <alignment vertical="center" shrinkToFit="1"/>
      <protection/>
    </xf>
    <xf numFmtId="0" fontId="9" fillId="0" borderId="0" xfId="62" applyFont="1" applyFill="1" applyAlignment="1">
      <alignment shrinkToFit="1"/>
      <protection/>
    </xf>
    <xf numFmtId="0" fontId="4" fillId="0" borderId="30" xfId="62" applyFont="1" applyFill="1" applyBorder="1" applyAlignment="1">
      <alignment horizontal="center" vertical="center" shrinkToFit="1"/>
      <protection/>
    </xf>
    <xf numFmtId="0" fontId="7" fillId="0" borderId="30" xfId="62" applyFont="1" applyFill="1" applyBorder="1" applyAlignment="1">
      <alignment horizontal="left" vertical="center" shrinkToFit="1"/>
      <protection/>
    </xf>
    <xf numFmtId="0" fontId="7" fillId="0" borderId="0" xfId="62" applyFont="1" applyBorder="1" applyAlignment="1">
      <alignment horizontal="left" vertical="center" shrinkToFit="1"/>
      <protection/>
    </xf>
    <xf numFmtId="0" fontId="12" fillId="0" borderId="0" xfId="62" applyFont="1" applyBorder="1" applyAlignment="1">
      <alignment horizontal="left" shrinkToFit="1"/>
      <protection/>
    </xf>
    <xf numFmtId="179" fontId="8" fillId="0" borderId="31" xfId="62" applyNumberFormat="1" applyFont="1" applyBorder="1" applyAlignment="1">
      <alignment horizontal="center" vertical="center" shrinkToFit="1"/>
      <protection/>
    </xf>
    <xf numFmtId="0" fontId="8" fillId="0" borderId="32" xfId="62" applyFont="1" applyBorder="1" applyAlignment="1">
      <alignment horizontal="center" vertical="center" shrinkToFit="1"/>
      <protection/>
    </xf>
    <xf numFmtId="179" fontId="8" fillId="0" borderId="0" xfId="62" applyNumberFormat="1" applyFont="1" applyFill="1" applyBorder="1" applyAlignment="1">
      <alignment horizontal="center" vertical="center" shrinkToFit="1"/>
      <protection/>
    </xf>
    <xf numFmtId="0" fontId="8" fillId="0" borderId="0" xfId="62" applyFont="1" applyFill="1" applyBorder="1" applyAlignment="1">
      <alignment horizontal="center" vertical="center" shrinkToFit="1"/>
      <protection/>
    </xf>
    <xf numFmtId="3" fontId="11" fillId="0" borderId="0" xfId="62" applyNumberFormat="1" applyFont="1" applyFill="1" applyBorder="1" applyAlignment="1">
      <alignment vertical="center" shrinkToFit="1"/>
      <protection/>
    </xf>
    <xf numFmtId="0" fontId="14" fillId="0" borderId="0" xfId="62" applyFont="1" applyBorder="1" applyAlignment="1">
      <alignment vertical="center" shrinkToFit="1"/>
      <protection/>
    </xf>
    <xf numFmtId="179" fontId="11" fillId="0" borderId="0" xfId="62" applyNumberFormat="1" applyFont="1" applyFill="1" applyBorder="1" applyAlignment="1">
      <alignment horizontal="center" vertical="center" shrinkToFit="1"/>
      <protection/>
    </xf>
    <xf numFmtId="0" fontId="14" fillId="0" borderId="0" xfId="62" applyFont="1" applyFill="1" applyBorder="1" applyAlignment="1">
      <alignment horizontal="center" vertical="center" shrinkToFit="1"/>
      <protection/>
    </xf>
    <xf numFmtId="3" fontId="8" fillId="0" borderId="0" xfId="62" applyNumberFormat="1" applyFont="1" applyBorder="1" applyAlignment="1">
      <alignment vertical="center" shrinkToFit="1"/>
      <protection/>
    </xf>
    <xf numFmtId="0" fontId="14" fillId="0" borderId="0" xfId="62" applyFont="1" applyFill="1" applyBorder="1" applyAlignment="1">
      <alignment vertical="center" shrinkToFit="1"/>
      <protection/>
    </xf>
    <xf numFmtId="3" fontId="8" fillId="0" borderId="24" xfId="62" applyNumberFormat="1" applyFont="1" applyBorder="1" applyAlignment="1">
      <alignment vertical="center" shrinkToFit="1"/>
      <protection/>
    </xf>
    <xf numFmtId="0" fontId="11" fillId="0" borderId="0" xfId="62" applyFont="1" applyFill="1" applyBorder="1" applyAlignment="1">
      <alignment vertical="center" shrinkToFit="1"/>
      <protection/>
    </xf>
    <xf numFmtId="0" fontId="8" fillId="0" borderId="0" xfId="62" applyFont="1" applyFill="1" applyBorder="1" applyAlignment="1">
      <alignment vertical="center" shrinkToFit="1"/>
      <protection/>
    </xf>
    <xf numFmtId="179" fontId="8" fillId="0" borderId="0" xfId="62" applyNumberFormat="1" applyFont="1" applyBorder="1" applyAlignment="1">
      <alignment horizontal="center" vertical="center" shrinkToFit="1"/>
      <protection/>
    </xf>
    <xf numFmtId="3" fontId="8" fillId="0" borderId="32" xfId="62" applyNumberFormat="1" applyFont="1" applyBorder="1" applyAlignment="1">
      <alignment vertical="center" shrinkToFit="1"/>
      <protection/>
    </xf>
    <xf numFmtId="3" fontId="8" fillId="8" borderId="33" xfId="62" applyNumberFormat="1" applyFont="1" applyFill="1" applyBorder="1" applyAlignment="1">
      <alignment vertical="center" shrinkToFit="1"/>
      <protection/>
    </xf>
    <xf numFmtId="3" fontId="8" fillId="8" borderId="27" xfId="62" applyNumberFormat="1" applyFont="1" applyFill="1" applyBorder="1" applyAlignment="1">
      <alignment vertical="center" shrinkToFit="1"/>
      <protection/>
    </xf>
    <xf numFmtId="3" fontId="8" fillId="0" borderId="16" xfId="62" applyNumberFormat="1" applyFont="1" applyBorder="1" applyAlignment="1">
      <alignment vertical="center" shrinkToFit="1"/>
      <protection/>
    </xf>
    <xf numFmtId="0" fontId="8" fillId="0" borderId="34" xfId="62" applyFont="1" applyBorder="1" applyAlignment="1">
      <alignment horizontal="center"/>
      <protection/>
    </xf>
    <xf numFmtId="0" fontId="8" fillId="0" borderId="0" xfId="62" applyFont="1" applyBorder="1" applyAlignment="1">
      <alignment horizontal="center" shrinkToFit="1"/>
      <protection/>
    </xf>
    <xf numFmtId="6" fontId="8" fillId="0" borderId="0" xfId="58" applyFont="1" applyBorder="1" applyAlignment="1">
      <alignment horizontal="center" shrinkToFit="1"/>
    </xf>
    <xf numFmtId="6" fontId="8" fillId="0" borderId="34" xfId="58" applyFont="1" applyFill="1" applyBorder="1" applyAlignment="1">
      <alignment horizontal="center"/>
    </xf>
    <xf numFmtId="6" fontId="8" fillId="0" borderId="35" xfId="58" applyFont="1" applyFill="1" applyBorder="1" applyAlignment="1">
      <alignment horizontal="center"/>
    </xf>
    <xf numFmtId="6" fontId="8" fillId="0" borderId="34" xfId="58" applyFont="1" applyBorder="1" applyAlignment="1">
      <alignment horizontal="center" shrinkToFit="1"/>
    </xf>
    <xf numFmtId="3" fontId="16" fillId="0" borderId="24" xfId="62" applyNumberFormat="1" applyFont="1" applyBorder="1" applyAlignment="1">
      <alignment vertical="center" shrinkToFit="1"/>
      <protection/>
    </xf>
    <xf numFmtId="3" fontId="16" fillId="0" borderId="32" xfId="62" applyNumberFormat="1" applyFont="1" applyBorder="1" applyAlignment="1">
      <alignment vertical="center" shrinkToFit="1"/>
      <protection/>
    </xf>
    <xf numFmtId="3" fontId="16" fillId="0" borderId="19" xfId="62" applyNumberFormat="1" applyFont="1" applyBorder="1" applyAlignment="1">
      <alignment vertical="center" shrinkToFit="1"/>
      <protection/>
    </xf>
    <xf numFmtId="3" fontId="16" fillId="0" borderId="21" xfId="62" applyNumberFormat="1" applyFont="1" applyBorder="1" applyAlignment="1">
      <alignment vertical="center" shrinkToFit="1"/>
      <protection/>
    </xf>
    <xf numFmtId="3" fontId="16" fillId="0" borderId="22" xfId="62" applyNumberFormat="1" applyFont="1" applyBorder="1" applyAlignment="1">
      <alignment vertical="center" shrinkToFit="1"/>
      <protection/>
    </xf>
    <xf numFmtId="3" fontId="16" fillId="8" borderId="27" xfId="62" applyNumberFormat="1" applyFont="1" applyFill="1" applyBorder="1" applyAlignment="1">
      <alignment horizontal="right" vertical="center" shrinkToFit="1"/>
      <protection/>
    </xf>
    <xf numFmtId="6" fontId="13" fillId="0" borderId="0" xfId="58" applyFont="1" applyBorder="1" applyAlignment="1">
      <alignment horizontal="center" shrinkToFit="1"/>
    </xf>
    <xf numFmtId="6" fontId="13" fillId="0" borderId="34" xfId="58" applyFont="1" applyBorder="1" applyAlignment="1">
      <alignment horizontal="center" shrinkToFit="1"/>
    </xf>
    <xf numFmtId="3" fontId="16" fillId="8" borderId="36" xfId="62" applyNumberFormat="1" applyFont="1" applyFill="1" applyBorder="1" applyAlignment="1">
      <alignment vertical="center" shrinkToFit="1"/>
      <protection/>
    </xf>
    <xf numFmtId="0" fontId="10" fillId="4" borderId="16" xfId="62" applyFont="1" applyFill="1" applyBorder="1" applyAlignment="1">
      <alignment horizontal="center" vertical="center" shrinkToFit="1"/>
      <protection/>
    </xf>
    <xf numFmtId="0" fontId="10" fillId="4" borderId="24" xfId="61" applyFont="1" applyFill="1" applyBorder="1" applyAlignment="1">
      <alignment horizontal="center" vertical="center" shrinkToFit="1"/>
      <protection/>
    </xf>
    <xf numFmtId="0" fontId="8" fillId="0" borderId="34" xfId="62" applyFont="1" applyBorder="1" applyAlignment="1">
      <alignment shrinkToFit="1"/>
      <protection/>
    </xf>
    <xf numFmtId="3" fontId="16" fillId="0" borderId="37" xfId="62" applyNumberFormat="1" applyFont="1" applyBorder="1" applyAlignment="1">
      <alignment vertical="center" shrinkToFit="1"/>
      <protection/>
    </xf>
    <xf numFmtId="3" fontId="16" fillId="0" borderId="38" xfId="62" applyNumberFormat="1" applyFont="1" applyBorder="1" applyAlignment="1">
      <alignment vertical="center" shrinkToFit="1"/>
      <protection/>
    </xf>
    <xf numFmtId="3" fontId="16" fillId="0" borderId="39" xfId="62" applyNumberFormat="1" applyFont="1" applyBorder="1" applyAlignment="1">
      <alignment vertical="center" shrinkToFit="1"/>
      <protection/>
    </xf>
    <xf numFmtId="3" fontId="16" fillId="0" borderId="40" xfId="62" applyNumberFormat="1" applyFont="1" applyBorder="1" applyAlignment="1">
      <alignment vertical="center" shrinkToFit="1"/>
      <protection/>
    </xf>
    <xf numFmtId="3" fontId="16" fillId="0" borderId="41" xfId="62" applyNumberFormat="1" applyFont="1" applyBorder="1" applyAlignment="1">
      <alignment vertical="center" shrinkToFit="1"/>
      <protection/>
    </xf>
    <xf numFmtId="3" fontId="16" fillId="0" borderId="42" xfId="62" applyNumberFormat="1" applyFont="1" applyBorder="1" applyAlignment="1">
      <alignment vertical="center" shrinkToFit="1"/>
      <protection/>
    </xf>
    <xf numFmtId="3" fontId="16" fillId="0" borderId="16" xfId="62" applyNumberFormat="1" applyFont="1" applyBorder="1" applyAlignment="1">
      <alignment vertical="center" shrinkToFit="1"/>
      <protection/>
    </xf>
    <xf numFmtId="3" fontId="16" fillId="8" borderId="27" xfId="62" applyNumberFormat="1" applyFont="1" applyFill="1" applyBorder="1" applyAlignment="1">
      <alignment vertical="center" shrinkToFit="1"/>
      <protection/>
    </xf>
    <xf numFmtId="3" fontId="16" fillId="0" borderId="43" xfId="62" applyNumberFormat="1" applyFont="1" applyBorder="1" applyAlignment="1">
      <alignment vertical="center" shrinkToFit="1"/>
      <protection/>
    </xf>
    <xf numFmtId="179" fontId="8" fillId="0" borderId="0" xfId="62" applyNumberFormat="1" applyFont="1" applyBorder="1" applyAlignment="1">
      <alignment vertical="center" shrinkToFit="1"/>
      <protection/>
    </xf>
    <xf numFmtId="3" fontId="16" fillId="0" borderId="0" xfId="62" applyNumberFormat="1" applyFont="1" applyBorder="1" applyAlignment="1">
      <alignment vertical="center" shrinkToFit="1"/>
      <protection/>
    </xf>
    <xf numFmtId="0" fontId="18" fillId="0" borderId="44" xfId="62" applyFont="1" applyBorder="1" applyAlignment="1">
      <alignment horizontal="center" shrinkToFit="1"/>
      <protection/>
    </xf>
    <xf numFmtId="0" fontId="7" fillId="0" borderId="45" xfId="61" applyFont="1" applyBorder="1" applyAlignment="1">
      <alignment horizontal="right" vertical="center" shrinkToFit="1"/>
      <protection/>
    </xf>
    <xf numFmtId="3" fontId="8" fillId="0" borderId="46" xfId="62" applyNumberFormat="1" applyFont="1" applyBorder="1" applyAlignment="1">
      <alignment vertical="center" shrinkToFit="1"/>
      <protection/>
    </xf>
    <xf numFmtId="3" fontId="16" fillId="0" borderId="47" xfId="62" applyNumberFormat="1" applyFont="1" applyBorder="1" applyAlignment="1">
      <alignment vertical="center" shrinkToFit="1"/>
      <protection/>
    </xf>
    <xf numFmtId="179" fontId="8" fillId="0" borderId="48" xfId="62" applyNumberFormat="1" applyFont="1" applyBorder="1" applyAlignment="1">
      <alignment horizontal="center" vertical="center" shrinkToFit="1"/>
      <protection/>
    </xf>
    <xf numFmtId="3" fontId="8" fillId="0" borderId="49" xfId="62" applyNumberFormat="1" applyFont="1" applyBorder="1" applyAlignment="1">
      <alignment vertical="center" shrinkToFit="1"/>
      <protection/>
    </xf>
    <xf numFmtId="3" fontId="16" fillId="0" borderId="50" xfId="62" applyNumberFormat="1" applyFont="1" applyBorder="1" applyAlignment="1">
      <alignment vertical="center" shrinkToFit="1"/>
      <protection/>
    </xf>
    <xf numFmtId="179" fontId="8" fillId="0" borderId="51" xfId="62" applyNumberFormat="1" applyFont="1" applyBorder="1" applyAlignment="1">
      <alignment horizontal="center" vertical="center" shrinkToFit="1"/>
      <protection/>
    </xf>
    <xf numFmtId="3" fontId="8" fillId="0" borderId="52" xfId="62" applyNumberFormat="1" applyFont="1" applyBorder="1" applyAlignment="1">
      <alignment vertical="center" shrinkToFit="1"/>
      <protection/>
    </xf>
    <xf numFmtId="3" fontId="16" fillId="0" borderId="53" xfId="62" applyNumberFormat="1" applyFont="1" applyBorder="1" applyAlignment="1">
      <alignment vertical="center" shrinkToFit="1"/>
      <protection/>
    </xf>
    <xf numFmtId="183" fontId="10" fillId="0" borderId="54" xfId="62" applyNumberFormat="1" applyFont="1" applyBorder="1" applyAlignment="1">
      <alignment horizontal="center" vertical="center" shrinkToFit="1"/>
      <protection/>
    </xf>
    <xf numFmtId="186" fontId="10" fillId="0" borderId="55" xfId="61" applyNumberFormat="1" applyFont="1" applyBorder="1" applyAlignment="1">
      <alignment horizontal="center" vertical="center" shrinkToFit="1"/>
      <protection/>
    </xf>
    <xf numFmtId="0" fontId="10" fillId="0" borderId="54" xfId="62" applyFont="1" applyBorder="1" applyAlignment="1">
      <alignment horizontal="center" vertical="center" shrinkToFit="1"/>
      <protection/>
    </xf>
    <xf numFmtId="0" fontId="7" fillId="0" borderId="45" xfId="62" applyFont="1" applyBorder="1" applyAlignment="1">
      <alignment horizontal="right" vertical="center" shrinkToFit="1"/>
      <protection/>
    </xf>
    <xf numFmtId="0" fontId="7" fillId="24" borderId="35" xfId="62" applyFont="1" applyFill="1" applyBorder="1" applyAlignment="1">
      <alignment horizontal="center" vertical="center" shrinkToFit="1"/>
      <protection/>
    </xf>
    <xf numFmtId="183" fontId="7" fillId="24" borderId="35" xfId="62" applyNumberFormat="1" applyFont="1" applyFill="1" applyBorder="1" applyAlignment="1">
      <alignment horizontal="center" vertical="center" shrinkToFit="1"/>
      <protection/>
    </xf>
    <xf numFmtId="3" fontId="16" fillId="0" borderId="0" xfId="62" applyNumberFormat="1" applyFont="1" applyFill="1" applyBorder="1" applyAlignment="1">
      <alignment vertical="center" shrinkToFit="1"/>
      <protection/>
    </xf>
    <xf numFmtId="179" fontId="8" fillId="0" borderId="0" xfId="62" applyNumberFormat="1" applyFont="1" applyFill="1" applyBorder="1" applyAlignment="1">
      <alignment vertical="center" shrinkToFit="1"/>
      <protection/>
    </xf>
    <xf numFmtId="3" fontId="8" fillId="0" borderId="0" xfId="62" applyNumberFormat="1" applyFont="1" applyFill="1" applyBorder="1" applyAlignment="1">
      <alignment vertical="center" shrinkToFit="1"/>
      <protection/>
    </xf>
    <xf numFmtId="0" fontId="15" fillId="0" borderId="0" xfId="62" applyFont="1" applyFill="1" applyBorder="1" applyAlignment="1">
      <alignment vertical="center" shrinkToFit="1"/>
      <protection/>
    </xf>
    <xf numFmtId="0" fontId="7" fillId="0" borderId="45" xfId="62" applyFont="1" applyBorder="1" applyAlignment="1">
      <alignment vertical="center" shrinkToFit="1"/>
      <protection/>
    </xf>
    <xf numFmtId="0" fontId="7" fillId="4" borderId="24" xfId="62" applyFont="1" applyFill="1" applyBorder="1" applyAlignment="1">
      <alignment horizontal="center" vertical="center" shrinkToFit="1"/>
      <protection/>
    </xf>
    <xf numFmtId="183" fontId="7" fillId="0" borderId="45" xfId="62" applyNumberFormat="1" applyFont="1" applyBorder="1" applyAlignment="1">
      <alignment vertical="center" shrinkToFit="1"/>
      <protection/>
    </xf>
    <xf numFmtId="183" fontId="7" fillId="4" borderId="24" xfId="62" applyNumberFormat="1" applyFont="1" applyFill="1" applyBorder="1" applyAlignment="1">
      <alignment horizontal="center" vertical="center" shrinkToFit="1"/>
      <protection/>
    </xf>
    <xf numFmtId="3" fontId="11" fillId="8" borderId="27" xfId="62" applyNumberFormat="1" applyFont="1" applyFill="1" applyBorder="1" applyAlignment="1">
      <alignment horizontal="right" vertical="center" shrinkToFit="1"/>
      <protection/>
    </xf>
    <xf numFmtId="195" fontId="41" fillId="0" borderId="18" xfId="62" applyNumberFormat="1" applyFont="1" applyBorder="1" applyAlignment="1">
      <alignment horizontal="center" vertical="center" shrinkToFit="1"/>
      <protection/>
    </xf>
    <xf numFmtId="195" fontId="41" fillId="0" borderId="56" xfId="62" applyNumberFormat="1" applyFont="1" applyBorder="1" applyAlignment="1">
      <alignment horizontal="center" vertical="center" shrinkToFit="1"/>
      <protection/>
    </xf>
    <xf numFmtId="0" fontId="42" fillId="0" borderId="43" xfId="61" applyFont="1" applyBorder="1" applyAlignment="1">
      <alignment horizontal="right" vertical="center" shrinkToFit="1"/>
      <protection/>
    </xf>
    <xf numFmtId="0" fontId="42" fillId="0" borderId="57" xfId="61" applyNumberFormat="1" applyFont="1" applyBorder="1" applyAlignment="1">
      <alignment horizontal="left" vertical="center" shrinkToFit="1"/>
      <protection/>
    </xf>
    <xf numFmtId="0" fontId="42" fillId="0" borderId="57" xfId="61" applyFont="1" applyBorder="1" applyAlignment="1">
      <alignment horizontal="left" vertical="center" shrinkToFit="1"/>
      <protection/>
    </xf>
    <xf numFmtId="0" fontId="42" fillId="0" borderId="41" xfId="61" applyFont="1" applyBorder="1" applyAlignment="1">
      <alignment horizontal="right" vertical="center" shrinkToFit="1"/>
      <protection/>
    </xf>
    <xf numFmtId="179" fontId="8" fillId="0" borderId="58" xfId="62" applyNumberFormat="1" applyFont="1" applyBorder="1" applyAlignment="1">
      <alignment vertical="center" shrinkToFit="1"/>
      <protection/>
    </xf>
    <xf numFmtId="179" fontId="8" fillId="0" borderId="59" xfId="62" applyNumberFormat="1" applyFont="1" applyBorder="1" applyAlignment="1">
      <alignment vertical="center" shrinkToFit="1"/>
      <protection/>
    </xf>
    <xf numFmtId="179" fontId="8" fillId="0" borderId="60" xfId="62" applyNumberFormat="1" applyFont="1" applyBorder="1" applyAlignment="1">
      <alignment vertical="center" shrinkToFit="1"/>
      <protection/>
    </xf>
    <xf numFmtId="179" fontId="8" fillId="0" borderId="61" xfId="62" applyNumberFormat="1" applyFont="1" applyBorder="1" applyAlignment="1">
      <alignment vertical="center" shrinkToFit="1"/>
      <protection/>
    </xf>
    <xf numFmtId="0" fontId="11" fillId="8" borderId="36" xfId="62" applyFont="1" applyFill="1" applyBorder="1" applyAlignment="1">
      <alignment vertical="center" shrinkToFit="1"/>
      <protection/>
    </xf>
    <xf numFmtId="0" fontId="11" fillId="8" borderId="62" xfId="62" applyFont="1" applyFill="1" applyBorder="1" applyAlignment="1">
      <alignment vertical="center" shrinkToFit="1"/>
      <protection/>
    </xf>
    <xf numFmtId="0" fontId="11" fillId="8" borderId="63" xfId="62" applyFont="1" applyFill="1" applyBorder="1" applyAlignment="1">
      <alignment vertical="center" shrinkToFit="1"/>
      <protection/>
    </xf>
    <xf numFmtId="3" fontId="16" fillId="0" borderId="0" xfId="62" applyNumberFormat="1" applyFont="1" applyFill="1" applyBorder="1" applyAlignment="1">
      <alignment horizontal="right" vertical="center" shrinkToFit="1"/>
      <protection/>
    </xf>
    <xf numFmtId="0" fontId="10" fillId="0" borderId="64" xfId="61" applyFont="1" applyBorder="1" applyAlignment="1">
      <alignment horizontal="center" vertical="center" shrinkToFit="1"/>
      <protection/>
    </xf>
    <xf numFmtId="183" fontId="10" fillId="0" borderId="37" xfId="61" applyNumberFormat="1" applyFont="1" applyBorder="1" applyAlignment="1">
      <alignment horizontal="center" vertical="center" shrinkToFit="1"/>
      <protection/>
    </xf>
    <xf numFmtId="0" fontId="8" fillId="0" borderId="39" xfId="62" applyFont="1" applyBorder="1" applyAlignment="1">
      <alignment horizontal="center" vertical="center" shrinkToFit="1"/>
      <protection/>
    </xf>
    <xf numFmtId="0" fontId="8" fillId="0" borderId="65" xfId="62" applyFont="1" applyBorder="1" applyAlignment="1">
      <alignment horizontal="center" vertical="center" shrinkToFit="1"/>
      <protection/>
    </xf>
    <xf numFmtId="0" fontId="8" fillId="0" borderId="59" xfId="62" applyFont="1" applyBorder="1" applyAlignment="1">
      <alignment horizontal="center" vertical="center" shrinkToFit="1"/>
      <protection/>
    </xf>
    <xf numFmtId="0" fontId="10" fillId="0" borderId="37" xfId="61" applyFont="1" applyBorder="1" applyAlignment="1">
      <alignment horizontal="center" vertical="center" shrinkToFit="1"/>
      <protection/>
    </xf>
    <xf numFmtId="0" fontId="8" fillId="0" borderId="40" xfId="62" applyFont="1" applyBorder="1" applyAlignment="1">
      <alignment horizontal="center" vertical="center" shrinkToFit="1"/>
      <protection/>
    </xf>
    <xf numFmtId="0" fontId="8" fillId="0" borderId="66" xfId="62" applyFont="1" applyBorder="1" applyAlignment="1">
      <alignment horizontal="center" vertical="center" shrinkToFit="1"/>
      <protection/>
    </xf>
    <xf numFmtId="0" fontId="8" fillId="0" borderId="61" xfId="62" applyFont="1" applyBorder="1" applyAlignment="1">
      <alignment horizontal="center" vertical="center" shrinkToFit="1"/>
      <protection/>
    </xf>
    <xf numFmtId="0" fontId="15" fillId="0" borderId="67" xfId="62" applyFont="1" applyBorder="1" applyAlignment="1">
      <alignment horizontal="center" vertical="center" shrinkToFit="1"/>
      <protection/>
    </xf>
    <xf numFmtId="0" fontId="15" fillId="0" borderId="34" xfId="62" applyFont="1" applyBorder="1" applyAlignment="1">
      <alignment horizontal="center" vertical="center" shrinkToFit="1"/>
      <protection/>
    </xf>
    <xf numFmtId="0" fontId="11" fillId="4" borderId="68" xfId="62" applyFont="1" applyFill="1" applyBorder="1" applyAlignment="1">
      <alignment horizontal="center" vertical="center" shrinkToFit="1"/>
      <protection/>
    </xf>
    <xf numFmtId="0" fontId="15" fillId="0" borderId="43" xfId="62" applyFont="1" applyBorder="1" applyAlignment="1">
      <alignment horizontal="center" vertical="center" shrinkToFit="1"/>
      <protection/>
    </xf>
    <xf numFmtId="0" fontId="11" fillId="4" borderId="11" xfId="62" applyFont="1" applyFill="1" applyBorder="1" applyAlignment="1">
      <alignment horizontal="center" vertical="center" shrinkToFit="1"/>
      <protection/>
    </xf>
    <xf numFmtId="0" fontId="11" fillId="4" borderId="14" xfId="62" applyFont="1" applyFill="1" applyBorder="1" applyAlignment="1">
      <alignment horizontal="center" vertical="center" shrinkToFit="1"/>
      <protection/>
    </xf>
    <xf numFmtId="0" fontId="15" fillId="0" borderId="53" xfId="62" applyFont="1" applyBorder="1" applyAlignment="1">
      <alignment horizontal="center" vertical="center" shrinkToFit="1"/>
      <protection/>
    </xf>
    <xf numFmtId="0" fontId="15" fillId="0" borderId="69" xfId="62" applyFont="1" applyBorder="1" applyAlignment="1">
      <alignment horizontal="center" vertical="center" shrinkToFit="1"/>
      <protection/>
    </xf>
    <xf numFmtId="0" fontId="15" fillId="0" borderId="70" xfId="62" applyFont="1" applyBorder="1" applyAlignment="1">
      <alignment horizontal="center" vertical="center" shrinkToFit="1"/>
      <protection/>
    </xf>
    <xf numFmtId="0" fontId="8" fillId="0" borderId="50" xfId="62" applyFont="1" applyBorder="1" applyAlignment="1">
      <alignment horizontal="center" vertical="center" shrinkToFit="1"/>
      <protection/>
    </xf>
    <xf numFmtId="0" fontId="8" fillId="0" borderId="71" xfId="62" applyFont="1" applyBorder="1" applyAlignment="1">
      <alignment horizontal="center" vertical="center" shrinkToFit="1"/>
      <protection/>
    </xf>
    <xf numFmtId="0" fontId="8" fillId="0" borderId="72" xfId="62" applyFont="1" applyBorder="1" applyAlignment="1">
      <alignment horizontal="center" vertical="center" shrinkToFit="1"/>
      <protection/>
    </xf>
    <xf numFmtId="179" fontId="8" fillId="0" borderId="23" xfId="62" applyNumberFormat="1" applyFont="1" applyBorder="1" applyAlignment="1">
      <alignment horizontal="center" vertical="center" shrinkToFit="1"/>
      <protection/>
    </xf>
    <xf numFmtId="179" fontId="8" fillId="0" borderId="57" xfId="62" applyNumberFormat="1" applyFont="1" applyBorder="1" applyAlignment="1">
      <alignment horizontal="center" vertical="center" shrinkToFit="1"/>
      <protection/>
    </xf>
    <xf numFmtId="0" fontId="7" fillId="4" borderId="23" xfId="61" applyFont="1" applyFill="1" applyBorder="1" applyAlignment="1">
      <alignment horizontal="center" vertical="center" shrinkToFit="1"/>
      <protection/>
    </xf>
    <xf numFmtId="0" fontId="7" fillId="4" borderId="57" xfId="61" applyFont="1" applyFill="1" applyBorder="1" applyAlignment="1">
      <alignment horizontal="center" vertical="center" shrinkToFit="1"/>
      <protection/>
    </xf>
    <xf numFmtId="0" fontId="8" fillId="0" borderId="41" xfId="62" applyFont="1" applyBorder="1" applyAlignment="1">
      <alignment horizontal="center" vertical="center" shrinkToFit="1"/>
      <protection/>
    </xf>
    <xf numFmtId="0" fontId="8" fillId="0" borderId="57" xfId="62" applyFont="1" applyBorder="1" applyAlignment="1">
      <alignment horizontal="center" vertical="center" shrinkToFit="1"/>
      <protection/>
    </xf>
    <xf numFmtId="183" fontId="7" fillId="0" borderId="35" xfId="61" applyNumberFormat="1" applyFont="1" applyBorder="1" applyAlignment="1">
      <alignment horizontal="center" vertical="center" shrinkToFit="1"/>
      <protection/>
    </xf>
    <xf numFmtId="183" fontId="7" fillId="0" borderId="57" xfId="61" applyNumberFormat="1" applyFont="1" applyBorder="1" applyAlignment="1">
      <alignment horizontal="center" vertical="center" shrinkToFit="1"/>
      <protection/>
    </xf>
    <xf numFmtId="0" fontId="7" fillId="4" borderId="73" xfId="62" applyFont="1" applyFill="1" applyBorder="1" applyAlignment="1">
      <alignment horizontal="center" vertical="center" shrinkToFit="1"/>
      <protection/>
    </xf>
    <xf numFmtId="0" fontId="7" fillId="4" borderId="74" xfId="62" applyFont="1" applyFill="1" applyBorder="1" applyAlignment="1">
      <alignment horizontal="center" vertical="center" shrinkToFit="1"/>
      <protection/>
    </xf>
    <xf numFmtId="0" fontId="7" fillId="4" borderId="23" xfId="62" applyFont="1" applyFill="1" applyBorder="1" applyAlignment="1">
      <alignment horizontal="center" vertical="center" shrinkToFit="1"/>
      <protection/>
    </xf>
    <xf numFmtId="0" fontId="7" fillId="4" borderId="57" xfId="62" applyFont="1" applyFill="1" applyBorder="1" applyAlignment="1">
      <alignment horizontal="center" vertical="center" shrinkToFit="1"/>
      <protection/>
    </xf>
    <xf numFmtId="0" fontId="12" fillId="0" borderId="44" xfId="62" applyFont="1" applyBorder="1" applyAlignment="1">
      <alignment horizontal="left" shrinkToFit="1"/>
      <protection/>
    </xf>
    <xf numFmtId="0" fontId="15" fillId="0" borderId="39" xfId="62" applyFont="1" applyBorder="1" applyAlignment="1">
      <alignment horizontal="center" vertical="center" shrinkToFit="1"/>
      <protection/>
    </xf>
    <xf numFmtId="0" fontId="15" fillId="0" borderId="65" xfId="62" applyFont="1" applyBorder="1" applyAlignment="1">
      <alignment horizontal="center" vertical="center" shrinkToFit="1"/>
      <protection/>
    </xf>
    <xf numFmtId="0" fontId="15" fillId="0" borderId="75" xfId="62" applyFont="1" applyBorder="1" applyAlignment="1">
      <alignment horizontal="center" vertical="center" shrinkToFit="1"/>
      <protection/>
    </xf>
    <xf numFmtId="0" fontId="38" fillId="0" borderId="41" xfId="62" applyFont="1" applyBorder="1" applyAlignment="1">
      <alignment horizontal="center" vertical="center" shrinkToFit="1"/>
      <protection/>
    </xf>
    <xf numFmtId="0" fontId="38" fillId="0" borderId="35" xfId="62" applyFont="1" applyBorder="1" applyAlignment="1">
      <alignment horizontal="center" vertical="center" shrinkToFit="1"/>
      <protection/>
    </xf>
    <xf numFmtId="0" fontId="38" fillId="0" borderId="45" xfId="62" applyFont="1" applyBorder="1" applyAlignment="1">
      <alignment horizontal="center" vertical="center" shrinkToFit="1"/>
      <protection/>
    </xf>
    <xf numFmtId="0" fontId="15" fillId="0" borderId="41" xfId="62" applyFont="1" applyBorder="1" applyAlignment="1">
      <alignment horizontal="center" vertical="center" shrinkToFit="1"/>
      <protection/>
    </xf>
    <xf numFmtId="0" fontId="15" fillId="0" borderId="35" xfId="62" applyFont="1" applyBorder="1" applyAlignment="1">
      <alignment horizontal="center" vertical="center" shrinkToFit="1"/>
      <protection/>
    </xf>
    <xf numFmtId="0" fontId="15" fillId="0" borderId="45" xfId="62" applyFont="1" applyBorder="1" applyAlignment="1">
      <alignment horizontal="center" vertical="center" shrinkToFit="1"/>
      <protection/>
    </xf>
    <xf numFmtId="183" fontId="7" fillId="0" borderId="35" xfId="62" applyNumberFormat="1" applyFont="1" applyBorder="1" applyAlignment="1">
      <alignment horizontal="left" vertical="center" shrinkToFit="1"/>
      <protection/>
    </xf>
    <xf numFmtId="183" fontId="7" fillId="0" borderId="45" xfId="62" applyNumberFormat="1" applyFont="1" applyBorder="1" applyAlignment="1">
      <alignment horizontal="left" vertical="center" shrinkToFit="1"/>
      <protection/>
    </xf>
    <xf numFmtId="183" fontId="10" fillId="0" borderId="64" xfId="61" applyNumberFormat="1" applyFont="1" applyBorder="1" applyAlignment="1">
      <alignment horizontal="center" vertical="center" shrinkToFit="1"/>
      <protection/>
    </xf>
    <xf numFmtId="183" fontId="7" fillId="0" borderId="62" xfId="62" applyNumberFormat="1" applyFont="1" applyBorder="1" applyAlignment="1">
      <alignment horizontal="left" vertical="center" shrinkToFit="1"/>
      <protection/>
    </xf>
    <xf numFmtId="183" fontId="7" fillId="0" borderId="63" xfId="62" applyNumberFormat="1" applyFont="1" applyBorder="1" applyAlignment="1">
      <alignment horizontal="left" vertical="center" shrinkToFit="1"/>
      <protection/>
    </xf>
    <xf numFmtId="0" fontId="17" fillId="0" borderId="41" xfId="61" applyFont="1" applyBorder="1" applyAlignment="1">
      <alignment horizontal="right" vertical="center" shrinkToFit="1"/>
      <protection/>
    </xf>
    <xf numFmtId="0" fontId="17" fillId="0" borderId="35" xfId="61" applyFont="1" applyBorder="1" applyAlignment="1">
      <alignment horizontal="right" vertical="center" shrinkToFit="1"/>
      <protection/>
    </xf>
    <xf numFmtId="0" fontId="17" fillId="0" borderId="41" xfId="62" applyNumberFormat="1" applyFont="1" applyBorder="1" applyAlignment="1">
      <alignment horizontal="right" vertical="center" shrinkToFit="1"/>
      <protection/>
    </xf>
    <xf numFmtId="0" fontId="0" fillId="0" borderId="35" xfId="0" applyBorder="1" applyAlignment="1">
      <alignment horizontal="right" vertical="center"/>
    </xf>
    <xf numFmtId="0" fontId="15" fillId="0" borderId="76" xfId="62" applyFont="1" applyBorder="1" applyAlignment="1">
      <alignment horizontal="center" vertical="center" shrinkToFit="1"/>
      <protection/>
    </xf>
    <xf numFmtId="0" fontId="15" fillId="0" borderId="0" xfId="62" applyFont="1" applyBorder="1" applyAlignment="1">
      <alignment horizontal="center" vertical="center" shrinkToFit="1"/>
      <protection/>
    </xf>
    <xf numFmtId="0" fontId="15" fillId="0" borderId="77" xfId="62" applyFont="1" applyBorder="1" applyAlignment="1">
      <alignment horizontal="center" vertical="center" shrinkToFit="1"/>
      <protection/>
    </xf>
    <xf numFmtId="183" fontId="17" fillId="0" borderId="41" xfId="61" applyNumberFormat="1" applyFont="1" applyBorder="1" applyAlignment="1">
      <alignment horizontal="right" vertical="center" shrinkToFit="1"/>
      <protection/>
    </xf>
    <xf numFmtId="183" fontId="17" fillId="0" borderId="35" xfId="61" applyNumberFormat="1" applyFont="1" applyBorder="1" applyAlignment="1">
      <alignment horizontal="right" vertical="center" shrinkToFit="1"/>
      <protection/>
    </xf>
    <xf numFmtId="178" fontId="43" fillId="0" borderId="35" xfId="62" applyNumberFormat="1" applyFont="1" applyBorder="1" applyAlignment="1">
      <alignment horizontal="center" vertical="center" shrinkToFit="1"/>
      <protection/>
    </xf>
    <xf numFmtId="0" fontId="10" fillId="4" borderId="41" xfId="62" applyFont="1" applyFill="1" applyBorder="1" applyAlignment="1">
      <alignment horizontal="center" vertical="center" shrinkToFit="1"/>
      <protection/>
    </xf>
    <xf numFmtId="0" fontId="10" fillId="4" borderId="57" xfId="62" applyFont="1" applyFill="1" applyBorder="1" applyAlignment="1">
      <alignment horizontal="center" vertical="center" shrinkToFit="1"/>
      <protection/>
    </xf>
    <xf numFmtId="183" fontId="7" fillId="0" borderId="41" xfId="62" applyNumberFormat="1" applyFont="1" applyBorder="1" applyAlignment="1">
      <alignment horizontal="center" vertical="center" shrinkToFit="1"/>
      <protection/>
    </xf>
    <xf numFmtId="183" fontId="7" fillId="0" borderId="35" xfId="62" applyNumberFormat="1" applyFont="1" applyBorder="1" applyAlignment="1">
      <alignment horizontal="center" vertical="center" shrinkToFit="1"/>
      <protection/>
    </xf>
    <xf numFmtId="183" fontId="7" fillId="0" borderId="57" xfId="62" applyNumberFormat="1" applyFont="1" applyBorder="1" applyAlignment="1">
      <alignment horizontal="center" vertical="center" shrinkToFit="1"/>
      <protection/>
    </xf>
    <xf numFmtId="179" fontId="8" fillId="0" borderId="0" xfId="62" applyNumberFormat="1" applyFont="1" applyBorder="1" applyAlignment="1">
      <alignment horizontal="center" vertical="center" shrinkToFit="1"/>
      <protection/>
    </xf>
    <xf numFmtId="0" fontId="8" fillId="8" borderId="36" xfId="62" applyFont="1" applyFill="1" applyBorder="1" applyAlignment="1">
      <alignment horizontal="center" vertical="center" shrinkToFit="1"/>
      <protection/>
    </xf>
    <xf numFmtId="0" fontId="8" fillId="8" borderId="62" xfId="62" applyFont="1" applyFill="1" applyBorder="1" applyAlignment="1">
      <alignment horizontal="center" vertical="center" shrinkToFit="1"/>
      <protection/>
    </xf>
    <xf numFmtId="0" fontId="8" fillId="8" borderId="63" xfId="62" applyFont="1" applyFill="1" applyBorder="1" applyAlignment="1">
      <alignment horizontal="center" vertical="center" shrinkToFit="1"/>
      <protection/>
    </xf>
    <xf numFmtId="0" fontId="8" fillId="0" borderId="35" xfId="62" applyFont="1" applyBorder="1" applyAlignment="1">
      <alignment horizontal="center" vertical="center" shrinkToFit="1"/>
      <protection/>
    </xf>
    <xf numFmtId="0" fontId="11" fillId="4" borderId="10" xfId="62" applyFont="1" applyFill="1" applyBorder="1" applyAlignment="1">
      <alignment horizontal="center" vertical="center" shrinkToFit="1"/>
      <protection/>
    </xf>
    <xf numFmtId="0" fontId="8" fillId="0" borderId="78" xfId="62" applyFont="1" applyBorder="1" applyAlignment="1">
      <alignment horizontal="center" vertical="center" shrinkToFit="1"/>
      <protection/>
    </xf>
    <xf numFmtId="0" fontId="8" fillId="0" borderId="64" xfId="62" applyFont="1" applyBorder="1" applyAlignment="1">
      <alignment horizontal="center" vertical="center" shrinkToFit="1"/>
      <protection/>
    </xf>
    <xf numFmtId="0" fontId="15" fillId="0" borderId="41" xfId="62" applyFont="1" applyBorder="1" applyAlignment="1">
      <alignment vertical="center" shrinkToFit="1"/>
      <protection/>
    </xf>
    <xf numFmtId="0" fontId="15" fillId="0" borderId="35" xfId="62" applyFont="1" applyBorder="1" applyAlignment="1">
      <alignment vertical="center" shrinkToFit="1"/>
      <protection/>
    </xf>
    <xf numFmtId="0" fontId="15" fillId="0" borderId="45" xfId="62" applyFont="1" applyBorder="1" applyAlignment="1">
      <alignment vertical="center" shrinkToFit="1"/>
      <protection/>
    </xf>
    <xf numFmtId="0" fontId="8" fillId="0" borderId="35" xfId="61" applyFont="1" applyBorder="1" applyAlignment="1">
      <alignment horizontal="center"/>
      <protection/>
    </xf>
    <xf numFmtId="0" fontId="15" fillId="0" borderId="43" xfId="62" applyFont="1" applyBorder="1" applyAlignment="1">
      <alignment vertical="center" shrinkToFit="1"/>
      <protection/>
    </xf>
    <xf numFmtId="0" fontId="15" fillId="0" borderId="34" xfId="62" applyFont="1" applyBorder="1" applyAlignment="1">
      <alignment vertical="center" shrinkToFit="1"/>
      <protection/>
    </xf>
    <xf numFmtId="0" fontId="15" fillId="0" borderId="67" xfId="62" applyFont="1" applyBorder="1" applyAlignment="1">
      <alignment vertical="center" shrinkToFit="1"/>
      <protection/>
    </xf>
    <xf numFmtId="0" fontId="8" fillId="0" borderId="37" xfId="62" applyFont="1" applyBorder="1" applyAlignment="1">
      <alignment horizontal="center" vertical="center" shrinkToFit="1"/>
      <protection/>
    </xf>
    <xf numFmtId="42" fontId="39" fillId="0" borderId="35" xfId="58" applyNumberFormat="1" applyFont="1" applyBorder="1" applyAlignment="1">
      <alignment horizontal="right" shrinkToFit="1"/>
    </xf>
    <xf numFmtId="6" fontId="13" fillId="0" borderId="35" xfId="58" applyFont="1" applyFill="1" applyBorder="1" applyAlignment="1">
      <alignment horizontal="center"/>
    </xf>
    <xf numFmtId="177" fontId="39" fillId="0" borderId="35" xfId="61" applyNumberFormat="1" applyFont="1" applyBorder="1" applyAlignment="1">
      <alignment horizontal="center" shrinkToFit="1"/>
      <protection/>
    </xf>
    <xf numFmtId="41" fontId="13" fillId="0" borderId="35" xfId="49" applyNumberFormat="1" applyFont="1" applyBorder="1" applyAlignment="1">
      <alignment horizontal="right" shrinkToFit="1"/>
    </xf>
    <xf numFmtId="0" fontId="11" fillId="8" borderId="36" xfId="62" applyFont="1" applyFill="1" applyBorder="1" applyAlignment="1">
      <alignment horizontal="center" vertical="center" shrinkToFit="1"/>
      <protection/>
    </xf>
    <xf numFmtId="0" fontId="11" fillId="8" borderId="62" xfId="62" applyFont="1" applyFill="1" applyBorder="1" applyAlignment="1">
      <alignment horizontal="center" vertical="center" shrinkToFit="1"/>
      <protection/>
    </xf>
    <xf numFmtId="0" fontId="11" fillId="8" borderId="63" xfId="62" applyFont="1" applyFill="1" applyBorder="1" applyAlignment="1">
      <alignment horizontal="center" vertical="center" shrinkToFit="1"/>
      <protection/>
    </xf>
    <xf numFmtId="0" fontId="11" fillId="0" borderId="0" xfId="62" applyFont="1" applyFill="1" applyBorder="1" applyAlignment="1">
      <alignment horizontal="center" vertical="center" shrinkToFit="1"/>
      <protection/>
    </xf>
    <xf numFmtId="0" fontId="15" fillId="0" borderId="37" xfId="62" applyFont="1" applyBorder="1" applyAlignment="1">
      <alignment horizontal="center" vertical="center" shrinkToFit="1"/>
      <protection/>
    </xf>
    <xf numFmtId="0" fontId="15" fillId="0" borderId="78" xfId="62" applyFont="1" applyBorder="1" applyAlignment="1">
      <alignment horizontal="center" vertical="center" shrinkToFit="1"/>
      <protection/>
    </xf>
    <xf numFmtId="0" fontId="15" fillId="0" borderId="79" xfId="62" applyFont="1" applyBorder="1" applyAlignment="1">
      <alignment horizontal="center" vertical="center" shrinkToFit="1"/>
      <protection/>
    </xf>
    <xf numFmtId="0" fontId="8" fillId="0" borderId="34" xfId="62" applyFont="1" applyBorder="1" applyAlignment="1">
      <alignment horizontal="right" shrinkToFit="1"/>
      <protection/>
    </xf>
    <xf numFmtId="179" fontId="8" fillId="0" borderId="17" xfId="62" applyNumberFormat="1" applyFont="1" applyBorder="1" applyAlignment="1">
      <alignment horizontal="center" vertical="center" shrinkToFit="1"/>
      <protection/>
    </xf>
    <xf numFmtId="179" fontId="8" fillId="0" borderId="64" xfId="62" applyNumberFormat="1" applyFont="1" applyBorder="1" applyAlignment="1">
      <alignment horizontal="center" vertical="center" shrinkToFit="1"/>
      <protection/>
    </xf>
    <xf numFmtId="179" fontId="8" fillId="8" borderId="73" xfId="62" applyNumberFormat="1" applyFont="1" applyFill="1" applyBorder="1" applyAlignment="1">
      <alignment horizontal="center" vertical="center" shrinkToFit="1"/>
      <protection/>
    </xf>
    <xf numFmtId="179" fontId="8" fillId="8" borderId="62" xfId="62" applyNumberFormat="1" applyFont="1" applyFill="1" applyBorder="1" applyAlignment="1">
      <alignment horizontal="center" vertical="center" shrinkToFit="1"/>
      <protection/>
    </xf>
    <xf numFmtId="179" fontId="8" fillId="8" borderId="74" xfId="62" applyNumberFormat="1" applyFont="1" applyFill="1" applyBorder="1" applyAlignment="1">
      <alignment horizontal="center" vertical="center" shrinkToFit="1"/>
      <protection/>
    </xf>
    <xf numFmtId="0" fontId="9" fillId="0" borderId="0" xfId="61" applyFont="1" applyAlignment="1">
      <alignment horizontal="left" shrinkToFit="1"/>
      <protection/>
    </xf>
    <xf numFmtId="0" fontId="8" fillId="8" borderId="36" xfId="62" applyFont="1" applyFill="1" applyBorder="1" applyAlignment="1">
      <alignment horizontal="left" vertical="center" shrinkToFit="1"/>
      <protection/>
    </xf>
    <xf numFmtId="0" fontId="8" fillId="8" borderId="62" xfId="62" applyFont="1" applyFill="1" applyBorder="1" applyAlignment="1">
      <alignment horizontal="left" vertical="center" shrinkToFit="1"/>
      <protection/>
    </xf>
    <xf numFmtId="0" fontId="8" fillId="8" borderId="63" xfId="62" applyFont="1" applyFill="1" applyBorder="1" applyAlignment="1">
      <alignment horizontal="left" vertical="center" shrinkToFit="1"/>
      <protection/>
    </xf>
    <xf numFmtId="179" fontId="8" fillId="8" borderId="80" xfId="62" applyNumberFormat="1" applyFont="1" applyFill="1" applyBorder="1" applyAlignment="1">
      <alignment horizontal="center" vertical="center" shrinkToFit="1"/>
      <protection/>
    </xf>
    <xf numFmtId="179" fontId="8" fillId="8" borderId="27" xfId="62" applyNumberFormat="1" applyFont="1" applyFill="1" applyBorder="1" applyAlignment="1">
      <alignment horizontal="center" vertical="center" shrinkToFit="1"/>
      <protection/>
    </xf>
    <xf numFmtId="0" fontId="8" fillId="0" borderId="38" xfId="62" applyFont="1" applyBorder="1" applyAlignment="1">
      <alignment horizontal="center" vertical="center" shrinkToFit="1"/>
      <protection/>
    </xf>
    <xf numFmtId="0" fontId="8" fillId="0" borderId="81" xfId="62" applyFont="1" applyBorder="1" applyAlignment="1">
      <alignment horizontal="center" vertical="center" shrinkToFit="1"/>
      <protection/>
    </xf>
    <xf numFmtId="0" fontId="8" fillId="0" borderId="82" xfId="62" applyFont="1" applyBorder="1" applyAlignment="1">
      <alignment horizontal="center" vertical="center" shrinkToFit="1"/>
      <protection/>
    </xf>
    <xf numFmtId="0" fontId="15" fillId="0" borderId="47" xfId="62" applyFont="1" applyBorder="1" applyAlignment="1">
      <alignment horizontal="center" vertical="center" shrinkToFit="1"/>
      <protection/>
    </xf>
    <xf numFmtId="0" fontId="15" fillId="0" borderId="83" xfId="62" applyFont="1" applyBorder="1" applyAlignment="1">
      <alignment horizontal="center" vertical="center" shrinkToFit="1"/>
      <protection/>
    </xf>
    <xf numFmtId="0" fontId="15" fillId="0" borderId="84" xfId="62" applyFont="1" applyBorder="1" applyAlignment="1">
      <alignment horizontal="center" vertical="center" shrinkToFit="1"/>
      <protection/>
    </xf>
    <xf numFmtId="0" fontId="15" fillId="0" borderId="50" xfId="62" applyFont="1" applyBorder="1" applyAlignment="1">
      <alignment horizontal="center" vertical="center" shrinkToFit="1"/>
      <protection/>
    </xf>
    <xf numFmtId="0" fontId="15" fillId="0" borderId="71" xfId="62" applyFont="1" applyBorder="1" applyAlignment="1">
      <alignment horizontal="center" vertical="center" shrinkToFit="1"/>
      <protection/>
    </xf>
    <xf numFmtId="0" fontId="15" fillId="0" borderId="85" xfId="62" applyFont="1" applyBorder="1" applyAlignment="1">
      <alignment horizontal="center" vertical="center" shrinkToFit="1"/>
      <protection/>
    </xf>
    <xf numFmtId="183" fontId="7" fillId="0" borderId="41" xfId="62" applyNumberFormat="1" applyFont="1" applyBorder="1" applyAlignment="1">
      <alignment horizontal="left" vertical="center" shrinkToFit="1"/>
      <protection/>
    </xf>
    <xf numFmtId="0" fontId="0" fillId="0" borderId="35" xfId="0" applyBorder="1" applyAlignment="1">
      <alignment vertical="center"/>
    </xf>
    <xf numFmtId="0" fontId="0" fillId="0" borderId="45" xfId="0" applyBorder="1" applyAlignment="1">
      <alignment vertical="center"/>
    </xf>
    <xf numFmtId="183" fontId="17" fillId="0" borderId="41" xfId="62" applyNumberFormat="1" applyFont="1" applyBorder="1" applyAlignment="1">
      <alignment horizontal="right" vertical="center" shrinkToFit="1"/>
      <protection/>
    </xf>
    <xf numFmtId="183" fontId="17" fillId="0" borderId="35" xfId="62" applyNumberFormat="1" applyFont="1" applyBorder="1" applyAlignment="1">
      <alignment horizontal="right" vertical="center" shrinkToFit="1"/>
      <protection/>
    </xf>
    <xf numFmtId="0" fontId="11" fillId="4" borderId="12" xfId="62" applyFont="1" applyFill="1" applyBorder="1" applyAlignment="1">
      <alignment horizontal="center" vertical="center" shrinkToFit="1"/>
      <protection/>
    </xf>
    <xf numFmtId="0" fontId="19" fillId="0" borderId="62" xfId="61" applyFont="1" applyBorder="1" applyAlignment="1">
      <alignment horizontal="center" shrinkToFit="1"/>
      <protection/>
    </xf>
    <xf numFmtId="179" fontId="8" fillId="0" borderId="0" xfId="62" applyNumberFormat="1" applyFont="1" applyBorder="1" applyAlignment="1">
      <alignment horizontal="left" vertical="center" shrinkToFit="1"/>
      <protection/>
    </xf>
    <xf numFmtId="0" fontId="8" fillId="0" borderId="34" xfId="62" applyFont="1" applyBorder="1" applyAlignment="1">
      <alignment horizontal="center" shrinkToFit="1"/>
      <protection/>
    </xf>
    <xf numFmtId="0" fontId="8" fillId="0" borderId="34" xfId="61" applyFont="1" applyBorder="1" applyAlignment="1">
      <alignment horizontal="center"/>
      <protection/>
    </xf>
    <xf numFmtId="0" fontId="8" fillId="0" borderId="34" xfId="62" applyFont="1" applyBorder="1" applyAlignment="1">
      <alignment horizontal="center"/>
      <protection/>
    </xf>
    <xf numFmtId="0" fontId="15" fillId="0" borderId="40" xfId="62" applyFont="1" applyBorder="1" applyAlignment="1">
      <alignment horizontal="center" vertical="center" shrinkToFit="1"/>
      <protection/>
    </xf>
    <xf numFmtId="0" fontId="15" fillId="0" borderId="66" xfId="62" applyFont="1" applyBorder="1" applyAlignment="1">
      <alignment horizontal="center" vertical="center" shrinkToFit="1"/>
      <protection/>
    </xf>
    <xf numFmtId="0" fontId="15" fillId="0" borderId="86" xfId="62" applyFont="1" applyBorder="1" applyAlignment="1">
      <alignment horizontal="center" vertical="center" shrinkToFit="1"/>
      <protection/>
    </xf>
    <xf numFmtId="6" fontId="40" fillId="0" borderId="62" xfId="62" applyNumberFormat="1" applyFont="1" applyFill="1" applyBorder="1" applyAlignment="1">
      <alignment horizontal="center" shrinkToFit="1"/>
      <protection/>
    </xf>
    <xf numFmtId="6" fontId="40" fillId="0" borderId="62" xfId="62" applyNumberFormat="1" applyFont="1" applyBorder="1" applyAlignment="1">
      <alignment horizontal="center" shrinkToFit="1"/>
      <protection/>
    </xf>
    <xf numFmtId="6" fontId="40" fillId="0" borderId="62" xfId="58" applyFont="1" applyBorder="1" applyAlignment="1">
      <alignment horizontal="center" shrinkToFit="1"/>
    </xf>
    <xf numFmtId="0" fontId="15" fillId="0" borderId="38" xfId="62" applyFont="1" applyBorder="1" applyAlignment="1">
      <alignment horizontal="center" vertical="center" shrinkToFit="1"/>
      <protection/>
    </xf>
    <xf numFmtId="0" fontId="15" fillId="0" borderId="81" xfId="62" applyFont="1" applyBorder="1" applyAlignment="1">
      <alignment horizontal="center" vertical="center" shrinkToFit="1"/>
      <protection/>
    </xf>
    <xf numFmtId="0" fontId="15" fillId="0" borderId="87" xfId="62" applyFont="1" applyBorder="1" applyAlignment="1">
      <alignment horizontal="center" vertical="center" shrinkToFit="1"/>
      <protection/>
    </xf>
    <xf numFmtId="42" fontId="39" fillId="0" borderId="34" xfId="62" applyNumberFormat="1" applyFont="1" applyBorder="1" applyAlignment="1">
      <alignment horizontal="right" shrinkToFit="1"/>
      <protection/>
    </xf>
    <xf numFmtId="41" fontId="39" fillId="0" borderId="35" xfId="49" applyNumberFormat="1" applyFont="1" applyBorder="1" applyAlignment="1">
      <alignment horizontal="right" shrinkToFit="1"/>
    </xf>
    <xf numFmtId="41" fontId="39" fillId="0" borderId="34" xfId="49" applyNumberFormat="1" applyFont="1" applyBorder="1" applyAlignment="1">
      <alignment horizontal="right" shrinkToFit="1"/>
    </xf>
    <xf numFmtId="0" fontId="10" fillId="4" borderId="16" xfId="61" applyFont="1" applyFill="1" applyBorder="1" applyAlignment="1">
      <alignment horizontal="center" vertical="center" shrinkToFit="1"/>
      <protection/>
    </xf>
    <xf numFmtId="0" fontId="7" fillId="4" borderId="17" xfId="61" applyFont="1" applyFill="1" applyBorder="1" applyAlignment="1">
      <alignment horizontal="center" vertical="center" shrinkToFit="1"/>
      <protection/>
    </xf>
    <xf numFmtId="0" fontId="7" fillId="4" borderId="64" xfId="61" applyFont="1" applyFill="1" applyBorder="1" applyAlignment="1">
      <alignment horizontal="center" vertical="center" shrinkToFit="1"/>
      <protection/>
    </xf>
    <xf numFmtId="181" fontId="17" fillId="0" borderId="78" xfId="61" applyNumberFormat="1" applyFont="1" applyBorder="1" applyAlignment="1">
      <alignment horizontal="center" vertical="center" shrinkToFit="1"/>
      <protection/>
    </xf>
    <xf numFmtId="181" fontId="17" fillId="0" borderId="64" xfId="61" applyNumberFormat="1" applyFont="1" applyBorder="1" applyAlignment="1">
      <alignment horizontal="center" vertical="center" shrinkToFit="1"/>
      <protection/>
    </xf>
    <xf numFmtId="176" fontId="7" fillId="0" borderId="35" xfId="61" applyNumberFormat="1" applyFont="1" applyBorder="1" applyAlignment="1">
      <alignment horizontal="center" vertical="center" shrinkToFit="1"/>
      <protection/>
    </xf>
    <xf numFmtId="176" fontId="7" fillId="0" borderId="57" xfId="61" applyNumberFormat="1" applyFont="1" applyBorder="1" applyAlignment="1">
      <alignment horizontal="center" vertical="center" shrinkToFit="1"/>
      <protection/>
    </xf>
    <xf numFmtId="176" fontId="7" fillId="0" borderId="35" xfId="62" applyNumberFormat="1" applyFont="1" applyBorder="1" applyAlignment="1">
      <alignment horizontal="center" vertical="center" shrinkToFit="1"/>
      <protection/>
    </xf>
    <xf numFmtId="176" fontId="7" fillId="0" borderId="57" xfId="62" applyNumberFormat="1" applyFont="1" applyBorder="1" applyAlignment="1">
      <alignment horizontal="center" vertical="center" shrinkToFit="1"/>
      <protection/>
    </xf>
    <xf numFmtId="0" fontId="7" fillId="0" borderId="35" xfId="62" applyFont="1" applyBorder="1" applyAlignment="1">
      <alignment horizontal="left" vertical="center" shrinkToFit="1"/>
      <protection/>
    </xf>
    <xf numFmtId="0" fontId="7" fillId="0" borderId="45" xfId="62" applyFont="1" applyBorder="1" applyAlignment="1">
      <alignment horizontal="left" vertical="center" shrinkToFit="1"/>
      <protection/>
    </xf>
    <xf numFmtId="0" fontId="15" fillId="0" borderId="39" xfId="62" applyFont="1" applyBorder="1" applyAlignment="1">
      <alignment horizontal="left" vertical="center" shrinkToFit="1"/>
      <protection/>
    </xf>
    <xf numFmtId="0" fontId="15" fillId="0" borderId="65" xfId="62" applyFont="1" applyBorder="1" applyAlignment="1">
      <alignment horizontal="left" vertical="center" shrinkToFit="1"/>
      <protection/>
    </xf>
    <xf numFmtId="0" fontId="15" fillId="0" borderId="75" xfId="62" applyFont="1" applyBorder="1" applyAlignment="1">
      <alignment horizontal="left" vertical="center" shrinkToFit="1"/>
      <protection/>
    </xf>
    <xf numFmtId="0" fontId="7" fillId="0" borderId="62" xfId="62" applyFont="1" applyBorder="1" applyAlignment="1">
      <alignment horizontal="left" vertical="center" shrinkToFit="1"/>
      <protection/>
    </xf>
    <xf numFmtId="0" fontId="7" fillId="0" borderId="63" xfId="62" applyFont="1" applyBorder="1" applyAlignment="1">
      <alignment horizontal="left" vertical="center" shrinkToFit="1"/>
      <protection/>
    </xf>
    <xf numFmtId="0" fontId="7" fillId="0" borderId="41" xfId="62" applyFont="1" applyBorder="1" applyAlignment="1">
      <alignment horizontal="center" vertical="center" shrinkToFit="1"/>
      <protection/>
    </xf>
    <xf numFmtId="0" fontId="7" fillId="0" borderId="35" xfId="62" applyFont="1" applyBorder="1" applyAlignment="1">
      <alignment horizontal="center" vertical="center" shrinkToFit="1"/>
      <protection/>
    </xf>
    <xf numFmtId="0" fontId="7" fillId="0" borderId="57" xfId="62" applyFont="1" applyBorder="1" applyAlignment="1">
      <alignment horizontal="center" vertical="center" shrinkToFit="1"/>
      <protection/>
    </xf>
    <xf numFmtId="183" fontId="15" fillId="0" borderId="37" xfId="62" applyNumberFormat="1" applyFont="1" applyBorder="1" applyAlignment="1">
      <alignment horizontal="left" vertical="center" shrinkToFit="1"/>
      <protection/>
    </xf>
    <xf numFmtId="183" fontId="15" fillId="0" borderId="78" xfId="62" applyNumberFormat="1" applyFont="1" applyBorder="1" applyAlignment="1">
      <alignment horizontal="left" vertical="center" shrinkToFit="1"/>
      <protection/>
    </xf>
    <xf numFmtId="183" fontId="15" fillId="0" borderId="79" xfId="62" applyNumberFormat="1" applyFont="1" applyBorder="1" applyAlignment="1">
      <alignment horizontal="left" vertical="center" shrinkToFit="1"/>
      <protection/>
    </xf>
    <xf numFmtId="0" fontId="38" fillId="0" borderId="38" xfId="62" applyFont="1" applyBorder="1" applyAlignment="1">
      <alignment horizontal="center" vertical="center" shrinkToFit="1"/>
      <protection/>
    </xf>
    <xf numFmtId="0" fontId="38" fillId="0" borderId="81" xfId="62" applyFont="1" applyBorder="1" applyAlignment="1">
      <alignment horizontal="center" vertical="center" shrinkToFit="1"/>
      <protection/>
    </xf>
    <xf numFmtId="0" fontId="38" fillId="0" borderId="87" xfId="62" applyFont="1" applyBorder="1" applyAlignment="1">
      <alignment horizontal="center" vertical="center" shrinkToFit="1"/>
      <protection/>
    </xf>
    <xf numFmtId="0" fontId="8" fillId="0" borderId="53" xfId="62" applyFont="1" applyBorder="1" applyAlignment="1">
      <alignment horizontal="center" vertical="center" shrinkToFit="1"/>
      <protection/>
    </xf>
    <xf numFmtId="0" fontId="8" fillId="0" borderId="69" xfId="62" applyFont="1" applyBorder="1" applyAlignment="1">
      <alignment horizontal="center" vertical="center" shrinkToFit="1"/>
      <protection/>
    </xf>
    <xf numFmtId="0" fontId="8" fillId="0" borderId="88" xfId="62" applyFont="1" applyBorder="1" applyAlignment="1">
      <alignment horizontal="center" vertical="center" shrinkToFit="1"/>
      <protection/>
    </xf>
    <xf numFmtId="0" fontId="15" fillId="0" borderId="42" xfId="62" applyFont="1" applyBorder="1" applyAlignment="1">
      <alignment horizontal="center" vertical="center" shrinkToFit="1"/>
      <protection/>
    </xf>
    <xf numFmtId="0" fontId="15" fillId="0" borderId="89" xfId="62" applyFont="1" applyBorder="1" applyAlignment="1">
      <alignment horizontal="center" vertical="center" shrinkToFit="1"/>
      <protection/>
    </xf>
    <xf numFmtId="0" fontId="15" fillId="0" borderId="90" xfId="62" applyFont="1" applyBorder="1" applyAlignment="1">
      <alignment horizontal="center" vertical="center" shrinkToFit="1"/>
      <protection/>
    </xf>
    <xf numFmtId="0" fontId="38" fillId="0" borderId="37" xfId="62" applyFont="1" applyBorder="1" applyAlignment="1">
      <alignment horizontal="center" vertical="center" shrinkToFit="1"/>
      <protection/>
    </xf>
    <xf numFmtId="0" fontId="38" fillId="0" borderId="78" xfId="62" applyFont="1" applyBorder="1" applyAlignment="1">
      <alignment horizontal="center" vertical="center" shrinkToFit="1"/>
      <protection/>
    </xf>
    <xf numFmtId="0" fontId="38" fillId="0" borderId="79" xfId="62" applyFont="1" applyBorder="1" applyAlignment="1">
      <alignment horizontal="center" vertical="center" shrinkToFit="1"/>
      <protection/>
    </xf>
    <xf numFmtId="0" fontId="15" fillId="0" borderId="41" xfId="62" applyFont="1" applyFill="1" applyBorder="1" applyAlignment="1">
      <alignment horizontal="center" vertical="center" shrinkToFit="1"/>
      <protection/>
    </xf>
    <xf numFmtId="0" fontId="15" fillId="0" borderId="35" xfId="62" applyFont="1" applyFill="1" applyBorder="1" applyAlignment="1">
      <alignment horizontal="center" vertical="center" shrinkToFit="1"/>
      <protection/>
    </xf>
    <xf numFmtId="0" fontId="15" fillId="0" borderId="45" xfId="62" applyFont="1" applyFill="1" applyBorder="1" applyAlignment="1">
      <alignment horizontal="center" vertical="center" shrinkToFit="1"/>
      <protection/>
    </xf>
    <xf numFmtId="6" fontId="8" fillId="0" borderId="35" xfId="58" applyFont="1" applyFill="1" applyBorder="1" applyAlignment="1">
      <alignment horizontal="center"/>
    </xf>
    <xf numFmtId="0" fontId="8" fillId="0" borderId="42" xfId="62" applyFont="1" applyBorder="1" applyAlignment="1">
      <alignment horizontal="center" vertical="center" shrinkToFit="1"/>
      <protection/>
    </xf>
    <xf numFmtId="0" fontId="8" fillId="0" borderId="89" xfId="62" applyFont="1" applyBorder="1" applyAlignment="1">
      <alignment horizontal="center" vertical="center" shrinkToFit="1"/>
      <protection/>
    </xf>
    <xf numFmtId="0" fontId="8" fillId="0" borderId="91" xfId="62" applyFont="1" applyBorder="1" applyAlignment="1">
      <alignment horizontal="center" vertical="center" shrinkToFit="1"/>
      <protection/>
    </xf>
    <xf numFmtId="179" fontId="8" fillId="0" borderId="92" xfId="62" applyNumberFormat="1" applyFont="1" applyBorder="1" applyAlignment="1">
      <alignment horizontal="center" vertical="center" shrinkToFit="1"/>
      <protection/>
    </xf>
    <xf numFmtId="179" fontId="8" fillId="0" borderId="82" xfId="62" applyNumberFormat="1" applyFont="1" applyBorder="1" applyAlignment="1">
      <alignment horizontal="center" vertical="center" shrinkToFit="1"/>
      <protection/>
    </xf>
    <xf numFmtId="179" fontId="8" fillId="0" borderId="60" xfId="62" applyNumberFormat="1" applyFont="1" applyBorder="1" applyAlignment="1">
      <alignment horizontal="center" vertical="center" shrinkToFit="1"/>
      <protection/>
    </xf>
    <xf numFmtId="179" fontId="8" fillId="0" borderId="61" xfId="62" applyNumberFormat="1" applyFont="1" applyBorder="1" applyAlignment="1">
      <alignment horizontal="center" vertical="center" shrinkToFit="1"/>
      <protection/>
    </xf>
    <xf numFmtId="0" fontId="8" fillId="0" borderId="47" xfId="62" applyFont="1" applyBorder="1" applyAlignment="1">
      <alignment horizontal="center" vertical="center" shrinkToFit="1"/>
      <protection/>
    </xf>
    <xf numFmtId="0" fontId="8" fillId="0" borderId="83" xfId="62" applyFont="1" applyBorder="1" applyAlignment="1">
      <alignment horizontal="center" vertical="center" shrinkToFit="1"/>
      <protection/>
    </xf>
    <xf numFmtId="0" fontId="8" fillId="0" borderId="93" xfId="62" applyFont="1" applyBorder="1" applyAlignment="1">
      <alignment horizontal="center" vertical="center" shrinkToFit="1"/>
      <protection/>
    </xf>
    <xf numFmtId="181" fontId="42" fillId="0" borderId="78" xfId="61" applyNumberFormat="1" applyFont="1" applyBorder="1" applyAlignment="1">
      <alignment horizontal="center" vertical="center" shrinkToFit="1"/>
      <protection/>
    </xf>
    <xf numFmtId="181" fontId="42" fillId="0" borderId="64" xfId="61" applyNumberFormat="1" applyFont="1" applyBorder="1" applyAlignment="1">
      <alignment horizontal="center" vertical="center" shrinkToFit="1"/>
      <protection/>
    </xf>
    <xf numFmtId="0" fontId="15" fillId="0" borderId="64" xfId="62" applyFont="1" applyBorder="1" applyAlignment="1">
      <alignment horizontal="center" vertical="center" shrinkToFit="1"/>
      <protection/>
    </xf>
    <xf numFmtId="0" fontId="15" fillId="0" borderId="57" xfId="62" applyFont="1" applyBorder="1" applyAlignment="1">
      <alignment horizontal="center" vertical="center" shrinkToFit="1"/>
      <protection/>
    </xf>
    <xf numFmtId="179" fontId="8" fillId="0" borderId="0" xfId="62" applyNumberFormat="1" applyFont="1" applyFill="1" applyBorder="1" applyAlignment="1">
      <alignment horizontal="center" vertical="center" shrinkToFit="1"/>
      <protection/>
    </xf>
    <xf numFmtId="195" fontId="8" fillId="0" borderId="92" xfId="42" applyNumberFormat="1" applyFont="1" applyBorder="1" applyAlignment="1">
      <alignment horizontal="center" vertical="center" shrinkToFit="1"/>
    </xf>
    <xf numFmtId="195" fontId="8" fillId="0" borderId="82" xfId="42" applyNumberFormat="1" applyFont="1" applyBorder="1" applyAlignment="1">
      <alignment horizontal="center" vertical="center" shrinkToFit="1"/>
    </xf>
    <xf numFmtId="179" fontId="8" fillId="0" borderId="58" xfId="62" applyNumberFormat="1" applyFont="1" applyBorder="1" applyAlignment="1">
      <alignment horizontal="center" vertical="center" shrinkToFit="1"/>
      <protection/>
    </xf>
    <xf numFmtId="179" fontId="8" fillId="0" borderId="59" xfId="62" applyNumberFormat="1" applyFont="1" applyBorder="1" applyAlignment="1">
      <alignment horizontal="center" vertical="center" shrinkToFit="1"/>
      <protection/>
    </xf>
    <xf numFmtId="0" fontId="8" fillId="0" borderId="41" xfId="0" applyFont="1" applyBorder="1" applyAlignment="1" applyProtection="1">
      <alignment horizontal="center" vertical="center" shrinkToFit="1"/>
      <protection locked="0"/>
    </xf>
    <xf numFmtId="0" fontId="8" fillId="0" borderId="57" xfId="0" applyFont="1" applyBorder="1" applyAlignment="1" applyProtection="1">
      <alignment horizontal="center" vertical="center" shrinkToFit="1"/>
      <protection locked="0"/>
    </xf>
    <xf numFmtId="0" fontId="20" fillId="0" borderId="35" xfId="0" applyFont="1" applyBorder="1" applyAlignment="1" applyProtection="1">
      <alignment horizontal="center" vertical="center"/>
      <protection locked="0"/>
    </xf>
    <xf numFmtId="0" fontId="20" fillId="0" borderId="57" xfId="0" applyFont="1" applyBorder="1" applyAlignment="1" applyProtection="1">
      <alignment horizontal="center" vertical="center"/>
      <protection locked="0"/>
    </xf>
    <xf numFmtId="0" fontId="8" fillId="0" borderId="0" xfId="62" applyFont="1" applyBorder="1" applyAlignment="1">
      <alignment horizontal="center" vertical="center" shrinkToFit="1"/>
      <protection/>
    </xf>
    <xf numFmtId="6" fontId="8" fillId="0" borderId="34" xfId="58" applyFont="1" applyFill="1" applyBorder="1" applyAlignment="1">
      <alignment horizontal="center"/>
    </xf>
    <xf numFmtId="0" fontId="8" fillId="0" borderId="62" xfId="62" applyFont="1" applyBorder="1" applyAlignment="1">
      <alignment horizontal="center" vertical="center" shrinkToFit="1"/>
      <protection/>
    </xf>
    <xf numFmtId="0" fontId="8" fillId="0" borderId="74" xfId="62" applyFont="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B165"/>
  <sheetViews>
    <sheetView tabSelected="1" zoomScale="65" zoomScaleNormal="65" zoomScaleSheetLayoutView="75" zoomScalePageLayoutView="0" workbookViewId="0" topLeftCell="A1">
      <selection activeCell="G81" sqref="G81:K81"/>
    </sheetView>
  </sheetViews>
  <sheetFormatPr defaultColWidth="9.00390625" defaultRowHeight="13.5"/>
  <cols>
    <col min="1" max="1" width="6.625" style="0" customWidth="1"/>
    <col min="2" max="2" width="7.50390625" style="0" customWidth="1"/>
    <col min="3" max="3" width="6.50390625" style="0" customWidth="1"/>
    <col min="4" max="4" width="13.625" style="0" customWidth="1"/>
    <col min="5" max="6" width="9.625" style="0" customWidth="1"/>
    <col min="7" max="7" width="5.50390625" style="0" customWidth="1"/>
    <col min="8" max="8" width="6.625" style="0" customWidth="1"/>
    <col min="9" max="9" width="8.625" style="0" customWidth="1"/>
    <col min="10" max="10" width="13.00390625" style="0" customWidth="1"/>
    <col min="11" max="11" width="17.125" style="0" customWidth="1"/>
    <col min="12" max="12" width="3.125" style="0" customWidth="1"/>
    <col min="13" max="13" width="3.625" style="0" customWidth="1"/>
    <col min="14" max="14" width="3.125" style="0" customWidth="1"/>
    <col min="15" max="16" width="6.875" style="0" customWidth="1"/>
    <col min="17" max="17" width="5.625" style="0" customWidth="1"/>
    <col min="18" max="18" width="7.375" style="0" customWidth="1"/>
    <col min="19" max="20" width="9.625" style="0" customWidth="1"/>
    <col min="21" max="21" width="4.125" style="0" customWidth="1"/>
    <col min="22" max="22" width="6.625" style="0" customWidth="1"/>
    <col min="23" max="24" width="6.875" style="0" customWidth="1"/>
    <col min="25" max="25" width="5.125" style="0" customWidth="1"/>
    <col min="26" max="26" width="7.875" style="0" customWidth="1"/>
    <col min="27" max="28" width="9.375" style="0" customWidth="1"/>
  </cols>
  <sheetData>
    <row r="1" spans="1:28" ht="21.75" customHeight="1">
      <c r="A1" s="261" t="s">
        <v>256</v>
      </c>
      <c r="B1" s="262"/>
      <c r="C1" s="263"/>
      <c r="D1" s="263"/>
      <c r="E1" s="264"/>
      <c r="F1" s="260" t="s">
        <v>215</v>
      </c>
      <c r="G1" s="260"/>
      <c r="H1" s="131"/>
      <c r="I1" s="126"/>
      <c r="J1" s="73" t="s">
        <v>216</v>
      </c>
      <c r="K1" s="99"/>
      <c r="L1" s="1"/>
      <c r="M1" s="247" t="s">
        <v>259</v>
      </c>
      <c r="N1" s="247"/>
      <c r="O1" s="245" t="s">
        <v>198</v>
      </c>
      <c r="P1" s="245"/>
      <c r="Q1" s="75"/>
      <c r="R1" s="75" t="s">
        <v>199</v>
      </c>
      <c r="S1" s="216" t="s">
        <v>214</v>
      </c>
      <c r="T1" s="216"/>
      <c r="U1" s="59"/>
      <c r="V1" s="58" t="s">
        <v>222</v>
      </c>
      <c r="W1" s="245" t="s">
        <v>198</v>
      </c>
      <c r="X1" s="245"/>
      <c r="Y1" s="75"/>
      <c r="Z1" s="75" t="s">
        <v>199</v>
      </c>
      <c r="AA1" s="216" t="s">
        <v>214</v>
      </c>
      <c r="AB1" s="216"/>
    </row>
    <row r="2" spans="1:28" ht="21.75" customHeight="1">
      <c r="A2" s="149" t="s">
        <v>223</v>
      </c>
      <c r="B2" s="150"/>
      <c r="C2" s="265"/>
      <c r="D2" s="266"/>
      <c r="E2" s="174"/>
      <c r="F2" s="175"/>
      <c r="G2" s="175"/>
      <c r="H2" s="175"/>
      <c r="I2" s="175"/>
      <c r="J2" s="175"/>
      <c r="K2" s="88" t="s">
        <v>218</v>
      </c>
      <c r="L2" s="3"/>
      <c r="M2" s="246" t="s">
        <v>260</v>
      </c>
      <c r="N2" s="246"/>
      <c r="O2" s="207">
        <v>3</v>
      </c>
      <c r="P2" s="207"/>
      <c r="Q2" s="258">
        <f>T40</f>
        <v>0</v>
      </c>
      <c r="R2" s="258"/>
      <c r="S2" s="205">
        <f>ROUNDDOWN(O2*Q2,0)</f>
        <v>0</v>
      </c>
      <c r="T2" s="205"/>
      <c r="U2" s="60"/>
      <c r="V2" s="61" t="s">
        <v>261</v>
      </c>
      <c r="W2" s="207"/>
      <c r="X2" s="207"/>
      <c r="Y2" s="258">
        <f>F152</f>
        <v>0</v>
      </c>
      <c r="Z2" s="258"/>
      <c r="AA2" s="205">
        <f>ROUNDDOWN(W2*Y2,0)</f>
        <v>0</v>
      </c>
      <c r="AB2" s="205"/>
    </row>
    <row r="3" spans="1:28" ht="21.75" customHeight="1">
      <c r="A3" s="157" t="s">
        <v>224</v>
      </c>
      <c r="B3" s="158"/>
      <c r="C3" s="267"/>
      <c r="D3" s="268"/>
      <c r="E3" s="176"/>
      <c r="F3" s="177"/>
      <c r="G3" s="177"/>
      <c r="H3" s="177"/>
      <c r="I3" s="177"/>
      <c r="J3" s="101"/>
      <c r="K3" s="88" t="s">
        <v>218</v>
      </c>
      <c r="L3" s="1"/>
      <c r="M3" s="200" t="s">
        <v>262</v>
      </c>
      <c r="N3" s="200"/>
      <c r="O3" s="207">
        <v>3.2</v>
      </c>
      <c r="P3" s="207"/>
      <c r="Q3" s="258">
        <f>F109</f>
        <v>0</v>
      </c>
      <c r="R3" s="258"/>
      <c r="S3" s="205">
        <f>ROUNDDOWN(O3*Q3,0)</f>
        <v>0</v>
      </c>
      <c r="T3" s="205"/>
      <c r="U3" s="60"/>
      <c r="V3" s="62" t="s">
        <v>263</v>
      </c>
      <c r="W3" s="207">
        <v>4.5</v>
      </c>
      <c r="X3" s="207"/>
      <c r="Y3" s="258">
        <f>T135</f>
        <v>0</v>
      </c>
      <c r="Z3" s="258"/>
      <c r="AA3" s="205">
        <f>ROUNDDOWN(W3*Y3,0)</f>
        <v>0</v>
      </c>
      <c r="AB3" s="205"/>
    </row>
    <row r="4" spans="1:28" ht="21.75" customHeight="1">
      <c r="A4" s="157" t="s">
        <v>219</v>
      </c>
      <c r="B4" s="158"/>
      <c r="C4" s="183">
        <f>Y5</f>
        <v>0</v>
      </c>
      <c r="D4" s="183"/>
      <c r="E4" s="183"/>
      <c r="F4" s="184" t="s">
        <v>225</v>
      </c>
      <c r="G4" s="185"/>
      <c r="H4" s="117" t="s">
        <v>257</v>
      </c>
      <c r="I4" s="116"/>
      <c r="J4" s="74" t="s">
        <v>200</v>
      </c>
      <c r="K4" s="98" t="s">
        <v>226</v>
      </c>
      <c r="L4" s="4"/>
      <c r="M4" s="200" t="s">
        <v>264</v>
      </c>
      <c r="N4" s="200"/>
      <c r="O4" s="207">
        <v>3.2</v>
      </c>
      <c r="P4" s="207"/>
      <c r="Q4" s="258">
        <f>T100</f>
        <v>0</v>
      </c>
      <c r="R4" s="258"/>
      <c r="S4" s="205">
        <f>ROUNDDOWN(O4*Q4,0)</f>
        <v>0</v>
      </c>
      <c r="T4" s="205"/>
      <c r="U4" s="60"/>
      <c r="V4" s="62" t="s">
        <v>265</v>
      </c>
      <c r="W4" s="207">
        <v>4.8</v>
      </c>
      <c r="X4" s="207"/>
      <c r="Y4" s="258">
        <f>T141</f>
        <v>0</v>
      </c>
      <c r="Z4" s="258"/>
      <c r="AA4" s="205">
        <f>ROUNDDOWN(W4*Y4,0)</f>
        <v>0</v>
      </c>
      <c r="AB4" s="205"/>
    </row>
    <row r="5" spans="1:28" ht="21.75" customHeight="1">
      <c r="A5" s="157" t="s">
        <v>227</v>
      </c>
      <c r="B5" s="158"/>
      <c r="C5" s="269"/>
      <c r="D5" s="269"/>
      <c r="E5" s="269"/>
      <c r="F5" s="269"/>
      <c r="G5" s="269"/>
      <c r="H5" s="269"/>
      <c r="I5" s="269"/>
      <c r="J5" s="269"/>
      <c r="K5" s="270"/>
      <c r="L5" s="5"/>
      <c r="M5" s="200" t="s">
        <v>266</v>
      </c>
      <c r="N5" s="200"/>
      <c r="O5" s="207">
        <v>5</v>
      </c>
      <c r="P5" s="207"/>
      <c r="Q5" s="258">
        <f>F135</f>
        <v>0</v>
      </c>
      <c r="R5" s="258"/>
      <c r="S5" s="205">
        <f>ROUNDDOWN(O5*Q5,0)</f>
        <v>0</v>
      </c>
      <c r="T5" s="205"/>
      <c r="U5" s="63"/>
      <c r="V5" s="322" t="s">
        <v>213</v>
      </c>
      <c r="W5" s="322"/>
      <c r="X5" s="322"/>
      <c r="Y5" s="259">
        <f>SUM(Q2:R5,Y2:Z4)</f>
        <v>0</v>
      </c>
      <c r="Z5" s="259"/>
      <c r="AA5" s="257">
        <f>ROUNDDOWN(S2+S3+S4+S5+AA2+AA3+AA4,0)</f>
        <v>0</v>
      </c>
      <c r="AB5" s="257"/>
    </row>
    <row r="6" spans="1:28" ht="21.75" customHeight="1" thickBot="1">
      <c r="A6" s="157" t="s">
        <v>217</v>
      </c>
      <c r="B6" s="158"/>
      <c r="C6" s="276"/>
      <c r="D6" s="277"/>
      <c r="E6" s="277"/>
      <c r="F6" s="277"/>
      <c r="G6" s="277"/>
      <c r="H6" s="277"/>
      <c r="I6" s="278"/>
      <c r="J6" s="108" t="s">
        <v>221</v>
      </c>
      <c r="K6" s="107"/>
      <c r="L6" s="5"/>
      <c r="M6" s="243" t="s">
        <v>201</v>
      </c>
      <c r="N6" s="243"/>
      <c r="O6" s="243"/>
      <c r="P6" s="252">
        <f>AA5</f>
        <v>0</v>
      </c>
      <c r="Q6" s="252"/>
      <c r="R6" s="252"/>
      <c r="S6" s="87" t="s">
        <v>202</v>
      </c>
      <c r="T6" s="253">
        <f>ROUNDDOWN(P6*0.05,0)</f>
        <v>0</v>
      </c>
      <c r="U6" s="253"/>
      <c r="V6" s="253"/>
      <c r="W6" s="243" t="s">
        <v>203</v>
      </c>
      <c r="X6" s="243"/>
      <c r="Y6" s="243"/>
      <c r="Z6" s="251">
        <f>P6+T6</f>
        <v>0</v>
      </c>
      <c r="AA6" s="251"/>
      <c r="AB6" s="251"/>
    </row>
    <row r="7" spans="1:12" ht="21.75" customHeight="1" thickBot="1">
      <c r="A7" s="155" t="s">
        <v>228</v>
      </c>
      <c r="B7" s="156"/>
      <c r="C7" s="274"/>
      <c r="D7" s="274"/>
      <c r="E7" s="274"/>
      <c r="F7" s="274"/>
      <c r="G7" s="274"/>
      <c r="H7" s="274"/>
      <c r="I7" s="274"/>
      <c r="J7" s="274"/>
      <c r="K7" s="275"/>
      <c r="L7" s="5"/>
    </row>
    <row r="8" spans="1:28" ht="3.75" customHeight="1">
      <c r="A8" s="6"/>
      <c r="B8" s="6"/>
      <c r="C8" s="6"/>
      <c r="D8" s="1"/>
      <c r="E8" s="1"/>
      <c r="F8" s="1"/>
      <c r="G8" s="1"/>
      <c r="H8" s="1"/>
      <c r="I8" s="1"/>
      <c r="J8" s="7"/>
      <c r="K8" s="7"/>
      <c r="L8" s="7"/>
      <c r="M8" s="7"/>
      <c r="N8" s="7"/>
      <c r="O8" s="8"/>
      <c r="P8" s="8"/>
      <c r="Q8" s="8"/>
      <c r="R8" s="8"/>
      <c r="S8" s="8"/>
      <c r="T8" s="7"/>
      <c r="U8" s="7"/>
      <c r="V8" s="7"/>
      <c r="W8" s="7"/>
      <c r="X8" s="7"/>
      <c r="Y8" s="9"/>
      <c r="Z8" s="9"/>
      <c r="AA8" s="9"/>
      <c r="AB8" s="9"/>
    </row>
    <row r="9" spans="1:28" ht="18" thickBot="1">
      <c r="A9" s="159" t="s">
        <v>193</v>
      </c>
      <c r="B9" s="159"/>
      <c r="C9" s="159"/>
      <c r="D9" s="159"/>
      <c r="E9" s="10"/>
      <c r="F9" s="10"/>
      <c r="G9" s="10"/>
      <c r="H9" s="10"/>
      <c r="I9" s="10"/>
      <c r="J9" s="10"/>
      <c r="K9" s="10"/>
      <c r="L9" s="10"/>
      <c r="M9" s="10" t="s">
        <v>4</v>
      </c>
      <c r="N9" s="10"/>
      <c r="O9" s="10"/>
      <c r="P9" s="10"/>
      <c r="R9" s="10"/>
      <c r="T9" s="10"/>
      <c r="U9" s="10"/>
      <c r="V9" s="10"/>
      <c r="W9" s="10"/>
      <c r="X9" s="10"/>
      <c r="Y9" s="10"/>
      <c r="Z9" s="10"/>
      <c r="AA9" s="10"/>
      <c r="AB9" s="10"/>
    </row>
    <row r="10" spans="1:28" ht="15.75" customHeight="1" thickBot="1">
      <c r="A10" s="11" t="s">
        <v>229</v>
      </c>
      <c r="B10" s="12"/>
      <c r="C10" s="13"/>
      <c r="D10" s="14" t="s">
        <v>230</v>
      </c>
      <c r="E10" s="14" t="s">
        <v>231</v>
      </c>
      <c r="F10" s="15" t="s">
        <v>212</v>
      </c>
      <c r="G10" s="140" t="s">
        <v>232</v>
      </c>
      <c r="H10" s="139"/>
      <c r="I10" s="139"/>
      <c r="J10" s="139"/>
      <c r="K10" s="137"/>
      <c r="L10" s="16"/>
      <c r="M10" s="194" t="s">
        <v>229</v>
      </c>
      <c r="N10" s="139"/>
      <c r="O10" s="139"/>
      <c r="P10" s="242"/>
      <c r="Q10" s="140" t="s">
        <v>230</v>
      </c>
      <c r="R10" s="242"/>
      <c r="S10" s="14" t="s">
        <v>231</v>
      </c>
      <c r="T10" s="15" t="s">
        <v>212</v>
      </c>
      <c r="U10" s="140" t="s">
        <v>232</v>
      </c>
      <c r="V10" s="139"/>
      <c r="W10" s="139"/>
      <c r="X10" s="139"/>
      <c r="Y10" s="139"/>
      <c r="Z10" s="139"/>
      <c r="AA10" s="139"/>
      <c r="AB10" s="137"/>
    </row>
    <row r="11" spans="1:28" ht="15" customHeight="1">
      <c r="A11" s="17">
        <v>101</v>
      </c>
      <c r="B11" s="204" t="s">
        <v>0</v>
      </c>
      <c r="C11" s="196"/>
      <c r="D11" s="18" t="s">
        <v>1</v>
      </c>
      <c r="E11" s="57">
        <f>SUM(E12:E33)</f>
        <v>47050</v>
      </c>
      <c r="F11" s="76">
        <f>SUM(F12:F33)</f>
        <v>0</v>
      </c>
      <c r="G11" s="279">
        <f>C7</f>
        <v>0</v>
      </c>
      <c r="H11" s="280"/>
      <c r="I11" s="280"/>
      <c r="J11" s="280"/>
      <c r="K11" s="281"/>
      <c r="L11" s="19"/>
      <c r="M11" s="217">
        <v>103</v>
      </c>
      <c r="N11" s="218"/>
      <c r="O11" s="204" t="s">
        <v>2</v>
      </c>
      <c r="P11" s="196"/>
      <c r="Q11" s="204" t="s">
        <v>3</v>
      </c>
      <c r="R11" s="196"/>
      <c r="S11" s="57">
        <f>SUM(S12:S19)</f>
        <v>13000</v>
      </c>
      <c r="T11" s="82">
        <f>SUM(T12:T19)</f>
        <v>0</v>
      </c>
      <c r="U11" s="213" t="s">
        <v>4</v>
      </c>
      <c r="V11" s="214"/>
      <c r="W11" s="214"/>
      <c r="X11" s="214"/>
      <c r="Y11" s="214"/>
      <c r="Z11" s="214"/>
      <c r="AA11" s="214"/>
      <c r="AB11" s="215"/>
    </row>
    <row r="12" spans="1:28" ht="15" customHeight="1">
      <c r="A12" s="112" t="e">
        <f>F11/T41</f>
        <v>#DIV/0!</v>
      </c>
      <c r="B12" s="228" t="s">
        <v>5</v>
      </c>
      <c r="C12" s="229"/>
      <c r="D12" s="230"/>
      <c r="E12" s="22">
        <v>3050</v>
      </c>
      <c r="F12" s="77"/>
      <c r="G12" s="234"/>
      <c r="H12" s="235"/>
      <c r="I12" s="235"/>
      <c r="J12" s="235"/>
      <c r="K12" s="236"/>
      <c r="L12" s="19"/>
      <c r="M12" s="313"/>
      <c r="N12" s="314"/>
      <c r="O12" s="228" t="s">
        <v>6</v>
      </c>
      <c r="P12" s="229"/>
      <c r="Q12" s="229"/>
      <c r="R12" s="230"/>
      <c r="S12" s="22">
        <v>3000</v>
      </c>
      <c r="T12" s="66"/>
      <c r="U12" s="234" t="s">
        <v>4</v>
      </c>
      <c r="V12" s="235"/>
      <c r="W12" s="235"/>
      <c r="X12" s="235"/>
      <c r="Y12" s="235"/>
      <c r="Z12" s="235"/>
      <c r="AA12" s="235"/>
      <c r="AB12" s="236"/>
    </row>
    <row r="13" spans="1:28" ht="15" customHeight="1">
      <c r="A13" s="23" t="s">
        <v>4</v>
      </c>
      <c r="B13" s="128" t="s">
        <v>7</v>
      </c>
      <c r="C13" s="129"/>
      <c r="D13" s="130"/>
      <c r="E13" s="24">
        <v>1550</v>
      </c>
      <c r="F13" s="78"/>
      <c r="G13" s="141"/>
      <c r="H13" s="142"/>
      <c r="I13" s="142"/>
      <c r="J13" s="142"/>
      <c r="K13" s="143"/>
      <c r="L13" s="19"/>
      <c r="M13" s="118" t="s">
        <v>4</v>
      </c>
      <c r="N13" s="119"/>
      <c r="O13" s="128" t="s">
        <v>9</v>
      </c>
      <c r="P13" s="129"/>
      <c r="Q13" s="129"/>
      <c r="R13" s="130"/>
      <c r="S13" s="24">
        <v>1400</v>
      </c>
      <c r="T13" s="67"/>
      <c r="U13" s="160"/>
      <c r="V13" s="161"/>
      <c r="W13" s="161"/>
      <c r="X13" s="161"/>
      <c r="Y13" s="161"/>
      <c r="Z13" s="161"/>
      <c r="AA13" s="161"/>
      <c r="AB13" s="162"/>
    </row>
    <row r="14" spans="1:28" ht="15" customHeight="1">
      <c r="A14" s="23" t="s">
        <v>4</v>
      </c>
      <c r="B14" s="128" t="s">
        <v>8</v>
      </c>
      <c r="C14" s="129"/>
      <c r="D14" s="130"/>
      <c r="E14" s="24">
        <v>2900</v>
      </c>
      <c r="F14" s="78"/>
      <c r="G14" s="271"/>
      <c r="H14" s="272"/>
      <c r="I14" s="272"/>
      <c r="J14" s="272"/>
      <c r="K14" s="273"/>
      <c r="L14" s="19"/>
      <c r="M14" s="118" t="s">
        <v>4</v>
      </c>
      <c r="N14" s="119"/>
      <c r="O14" s="128" t="s">
        <v>11</v>
      </c>
      <c r="P14" s="129"/>
      <c r="Q14" s="129"/>
      <c r="R14" s="130"/>
      <c r="S14" s="24">
        <v>1500</v>
      </c>
      <c r="T14" s="67"/>
      <c r="U14" s="160"/>
      <c r="V14" s="161"/>
      <c r="W14" s="161"/>
      <c r="X14" s="161"/>
      <c r="Y14" s="161"/>
      <c r="Z14" s="161"/>
      <c r="AA14" s="161"/>
      <c r="AB14" s="162"/>
    </row>
    <row r="15" spans="1:28" ht="15" customHeight="1">
      <c r="A15" s="23" t="s">
        <v>4</v>
      </c>
      <c r="B15" s="128" t="s">
        <v>10</v>
      </c>
      <c r="C15" s="129"/>
      <c r="D15" s="130"/>
      <c r="E15" s="24">
        <v>2050</v>
      </c>
      <c r="F15" s="78"/>
      <c r="G15" s="234" t="s">
        <v>4</v>
      </c>
      <c r="H15" s="235"/>
      <c r="I15" s="235"/>
      <c r="J15" s="235"/>
      <c r="K15" s="236"/>
      <c r="L15" s="19"/>
      <c r="M15" s="118" t="s">
        <v>4</v>
      </c>
      <c r="N15" s="119"/>
      <c r="O15" s="128" t="s">
        <v>13</v>
      </c>
      <c r="P15" s="129"/>
      <c r="Q15" s="129"/>
      <c r="R15" s="130"/>
      <c r="S15" s="24">
        <v>1500</v>
      </c>
      <c r="T15" s="67"/>
      <c r="U15" s="160"/>
      <c r="V15" s="161"/>
      <c r="W15" s="161"/>
      <c r="X15" s="161"/>
      <c r="Y15" s="161"/>
      <c r="Z15" s="161"/>
      <c r="AA15" s="161"/>
      <c r="AB15" s="162"/>
    </row>
    <row r="16" spans="1:28" ht="15" customHeight="1">
      <c r="A16" s="94" t="s">
        <v>4</v>
      </c>
      <c r="B16" s="285" t="s">
        <v>12</v>
      </c>
      <c r="C16" s="286"/>
      <c r="D16" s="287"/>
      <c r="E16" s="95">
        <v>2000</v>
      </c>
      <c r="F16" s="96"/>
      <c r="G16" s="141" t="s">
        <v>4</v>
      </c>
      <c r="H16" s="142"/>
      <c r="I16" s="142"/>
      <c r="J16" s="142"/>
      <c r="K16" s="143"/>
      <c r="L16" s="19"/>
      <c r="M16" s="118" t="s">
        <v>4</v>
      </c>
      <c r="N16" s="119"/>
      <c r="O16" s="128" t="s">
        <v>15</v>
      </c>
      <c r="P16" s="129"/>
      <c r="Q16" s="129"/>
      <c r="R16" s="130"/>
      <c r="S16" s="24">
        <v>1700</v>
      </c>
      <c r="T16" s="67"/>
      <c r="U16" s="160"/>
      <c r="V16" s="161"/>
      <c r="W16" s="161"/>
      <c r="X16" s="161"/>
      <c r="Y16" s="161"/>
      <c r="Z16" s="161"/>
      <c r="AA16" s="161"/>
      <c r="AB16" s="162"/>
    </row>
    <row r="17" spans="1:28" ht="15" customHeight="1">
      <c r="A17" s="21" t="s">
        <v>4</v>
      </c>
      <c r="B17" s="228" t="s">
        <v>14</v>
      </c>
      <c r="C17" s="229"/>
      <c r="D17" s="230"/>
      <c r="E17" s="22">
        <v>1800</v>
      </c>
      <c r="F17" s="77"/>
      <c r="G17" s="282"/>
      <c r="H17" s="283"/>
      <c r="I17" s="283"/>
      <c r="J17" s="283"/>
      <c r="K17" s="284"/>
      <c r="L17" s="19"/>
      <c r="M17" s="118" t="s">
        <v>4</v>
      </c>
      <c r="N17" s="119"/>
      <c r="O17" s="128" t="s">
        <v>17</v>
      </c>
      <c r="P17" s="129"/>
      <c r="Q17" s="129"/>
      <c r="R17" s="130"/>
      <c r="S17" s="24">
        <v>1700</v>
      </c>
      <c r="T17" s="67"/>
      <c r="U17" s="160"/>
      <c r="V17" s="161"/>
      <c r="W17" s="161"/>
      <c r="X17" s="161"/>
      <c r="Y17" s="161"/>
      <c r="Z17" s="161"/>
      <c r="AA17" s="161"/>
      <c r="AB17" s="162"/>
    </row>
    <row r="18" spans="1:28" ht="15" customHeight="1">
      <c r="A18" s="23" t="s">
        <v>4</v>
      </c>
      <c r="B18" s="128" t="s">
        <v>16</v>
      </c>
      <c r="C18" s="129"/>
      <c r="D18" s="130"/>
      <c r="E18" s="24">
        <v>4550</v>
      </c>
      <c r="F18" s="78"/>
      <c r="G18" s="160" t="s">
        <v>4</v>
      </c>
      <c r="H18" s="161"/>
      <c r="I18" s="161"/>
      <c r="J18" s="161"/>
      <c r="K18" s="162"/>
      <c r="L18" s="19"/>
      <c r="M18" s="118" t="s">
        <v>4</v>
      </c>
      <c r="N18" s="119"/>
      <c r="O18" s="128" t="s">
        <v>19</v>
      </c>
      <c r="P18" s="129"/>
      <c r="Q18" s="129"/>
      <c r="R18" s="130"/>
      <c r="S18" s="24">
        <v>1300</v>
      </c>
      <c r="T18" s="67"/>
      <c r="U18" s="160"/>
      <c r="V18" s="161"/>
      <c r="W18" s="161"/>
      <c r="X18" s="161"/>
      <c r="Y18" s="161"/>
      <c r="Z18" s="161"/>
      <c r="AA18" s="161"/>
      <c r="AB18" s="162"/>
    </row>
    <row r="19" spans="1:28" ht="15" customHeight="1">
      <c r="A19" s="23" t="s">
        <v>4</v>
      </c>
      <c r="B19" s="128" t="s">
        <v>18</v>
      </c>
      <c r="C19" s="129"/>
      <c r="D19" s="130"/>
      <c r="E19" s="24">
        <v>1450</v>
      </c>
      <c r="F19" s="78"/>
      <c r="G19" s="160" t="s">
        <v>4</v>
      </c>
      <c r="H19" s="161"/>
      <c r="I19" s="161"/>
      <c r="J19" s="161"/>
      <c r="K19" s="162"/>
      <c r="L19" s="19"/>
      <c r="M19" s="120" t="s">
        <v>4</v>
      </c>
      <c r="N19" s="121"/>
      <c r="O19" s="132" t="s">
        <v>21</v>
      </c>
      <c r="P19" s="133"/>
      <c r="Q19" s="133"/>
      <c r="R19" s="134"/>
      <c r="S19" s="25">
        <v>900</v>
      </c>
      <c r="T19" s="68"/>
      <c r="U19" s="160"/>
      <c r="V19" s="161"/>
      <c r="W19" s="161"/>
      <c r="X19" s="161"/>
      <c r="Y19" s="161"/>
      <c r="Z19" s="161"/>
      <c r="AA19" s="161"/>
      <c r="AB19" s="162"/>
    </row>
    <row r="20" spans="1:28" ht="15" customHeight="1">
      <c r="A20" s="23" t="s">
        <v>4</v>
      </c>
      <c r="B20" s="128" t="s">
        <v>20</v>
      </c>
      <c r="C20" s="129"/>
      <c r="D20" s="130"/>
      <c r="E20" s="24">
        <v>1550</v>
      </c>
      <c r="F20" s="78"/>
      <c r="G20" s="160" t="s">
        <v>4</v>
      </c>
      <c r="H20" s="161"/>
      <c r="I20" s="161"/>
      <c r="J20" s="161"/>
      <c r="K20" s="162"/>
      <c r="L20" s="19"/>
      <c r="M20" s="147">
        <v>104</v>
      </c>
      <c r="N20" s="148"/>
      <c r="O20" s="151" t="s">
        <v>23</v>
      </c>
      <c r="P20" s="152"/>
      <c r="Q20" s="151" t="s">
        <v>3</v>
      </c>
      <c r="R20" s="152"/>
      <c r="S20" s="50">
        <f>SUM(S21:S24)</f>
        <v>7000</v>
      </c>
      <c r="T20" s="64">
        <f>SUM(T21:T24)</f>
        <v>0</v>
      </c>
      <c r="U20" s="166" t="s">
        <v>4</v>
      </c>
      <c r="V20" s="167"/>
      <c r="W20" s="167"/>
      <c r="X20" s="167"/>
      <c r="Y20" s="167"/>
      <c r="Z20" s="167"/>
      <c r="AA20" s="167"/>
      <c r="AB20" s="168"/>
    </row>
    <row r="21" spans="1:28" ht="15" customHeight="1">
      <c r="A21" s="28" t="s">
        <v>4</v>
      </c>
      <c r="B21" s="132" t="s">
        <v>22</v>
      </c>
      <c r="C21" s="133"/>
      <c r="D21" s="134"/>
      <c r="E21" s="25">
        <v>1400</v>
      </c>
      <c r="F21" s="79"/>
      <c r="G21" s="248" t="s">
        <v>4</v>
      </c>
      <c r="H21" s="249"/>
      <c r="I21" s="249"/>
      <c r="J21" s="249"/>
      <c r="K21" s="250"/>
      <c r="L21" s="19"/>
      <c r="M21" s="313"/>
      <c r="N21" s="314"/>
      <c r="O21" s="228" t="s">
        <v>25</v>
      </c>
      <c r="P21" s="229"/>
      <c r="Q21" s="229"/>
      <c r="R21" s="230"/>
      <c r="S21" s="22">
        <v>1200</v>
      </c>
      <c r="T21" s="66"/>
      <c r="U21" s="254" t="s">
        <v>4</v>
      </c>
      <c r="V21" s="255"/>
      <c r="W21" s="255"/>
      <c r="X21" s="255"/>
      <c r="Y21" s="255"/>
      <c r="Z21" s="255"/>
      <c r="AA21" s="255"/>
      <c r="AB21" s="256"/>
    </row>
    <row r="22" spans="1:28" ht="15" customHeight="1">
      <c r="A22" s="91" t="s">
        <v>4</v>
      </c>
      <c r="B22" s="144" t="s">
        <v>24</v>
      </c>
      <c r="C22" s="145"/>
      <c r="D22" s="146"/>
      <c r="E22" s="92">
        <v>1900</v>
      </c>
      <c r="F22" s="93"/>
      <c r="G22" s="234" t="s">
        <v>4</v>
      </c>
      <c r="H22" s="235"/>
      <c r="I22" s="235"/>
      <c r="J22" s="235"/>
      <c r="K22" s="236"/>
      <c r="L22" s="19"/>
      <c r="M22" s="315" t="s">
        <v>4</v>
      </c>
      <c r="N22" s="316"/>
      <c r="O22" s="128" t="s">
        <v>27</v>
      </c>
      <c r="P22" s="129"/>
      <c r="Q22" s="129"/>
      <c r="R22" s="130"/>
      <c r="S22" s="24">
        <v>1100</v>
      </c>
      <c r="T22" s="67"/>
      <c r="U22" s="160"/>
      <c r="V22" s="161"/>
      <c r="W22" s="161"/>
      <c r="X22" s="161"/>
      <c r="Y22" s="161"/>
      <c r="Z22" s="161"/>
      <c r="AA22" s="161"/>
      <c r="AB22" s="162"/>
    </row>
    <row r="23" spans="1:28" ht="15" customHeight="1">
      <c r="A23" s="23" t="s">
        <v>4</v>
      </c>
      <c r="B23" s="128" t="s">
        <v>26</v>
      </c>
      <c r="C23" s="129"/>
      <c r="D23" s="130"/>
      <c r="E23" s="24">
        <v>1800</v>
      </c>
      <c r="F23" s="78"/>
      <c r="G23" s="160" t="s">
        <v>4</v>
      </c>
      <c r="H23" s="161"/>
      <c r="I23" s="161"/>
      <c r="J23" s="161"/>
      <c r="K23" s="162"/>
      <c r="L23" s="19"/>
      <c r="M23" s="315" t="s">
        <v>4</v>
      </c>
      <c r="N23" s="316"/>
      <c r="O23" s="128" t="s">
        <v>29</v>
      </c>
      <c r="P23" s="129"/>
      <c r="Q23" s="129"/>
      <c r="R23" s="130"/>
      <c r="S23" s="24">
        <v>3200</v>
      </c>
      <c r="T23" s="67"/>
      <c r="U23" s="160"/>
      <c r="V23" s="161"/>
      <c r="W23" s="161"/>
      <c r="X23" s="161"/>
      <c r="Y23" s="161"/>
      <c r="Z23" s="161"/>
      <c r="AA23" s="161"/>
      <c r="AB23" s="162"/>
    </row>
    <row r="24" spans="1:28" ht="15" customHeight="1">
      <c r="A24" s="23" t="s">
        <v>4</v>
      </c>
      <c r="B24" s="128" t="s">
        <v>28</v>
      </c>
      <c r="C24" s="129"/>
      <c r="D24" s="130"/>
      <c r="E24" s="24">
        <v>1850</v>
      </c>
      <c r="F24" s="78"/>
      <c r="G24" s="160" t="s">
        <v>4</v>
      </c>
      <c r="H24" s="161"/>
      <c r="I24" s="161"/>
      <c r="J24" s="161"/>
      <c r="K24" s="162"/>
      <c r="L24" s="19"/>
      <c r="M24" s="303" t="s">
        <v>4</v>
      </c>
      <c r="N24" s="304"/>
      <c r="O24" s="132" t="s">
        <v>31</v>
      </c>
      <c r="P24" s="133"/>
      <c r="Q24" s="133"/>
      <c r="R24" s="134"/>
      <c r="S24" s="25">
        <v>1500</v>
      </c>
      <c r="T24" s="68"/>
      <c r="U24" s="160"/>
      <c r="V24" s="161"/>
      <c r="W24" s="161"/>
      <c r="X24" s="161"/>
      <c r="Y24" s="161"/>
      <c r="Z24" s="161"/>
      <c r="AA24" s="161"/>
      <c r="AB24" s="162"/>
    </row>
    <row r="25" spans="1:28" ht="15" customHeight="1">
      <c r="A25" s="23" t="s">
        <v>4</v>
      </c>
      <c r="B25" s="128" t="s">
        <v>30</v>
      </c>
      <c r="C25" s="129"/>
      <c r="D25" s="130"/>
      <c r="E25" s="24">
        <v>1900</v>
      </c>
      <c r="F25" s="78"/>
      <c r="G25" s="160" t="s">
        <v>4</v>
      </c>
      <c r="H25" s="161"/>
      <c r="I25" s="161"/>
      <c r="J25" s="161"/>
      <c r="K25" s="162"/>
      <c r="L25" s="19"/>
      <c r="M25" s="147">
        <v>105</v>
      </c>
      <c r="N25" s="148"/>
      <c r="O25" s="151" t="s">
        <v>33</v>
      </c>
      <c r="P25" s="152"/>
      <c r="Q25" s="151" t="s">
        <v>34</v>
      </c>
      <c r="R25" s="152"/>
      <c r="S25" s="50">
        <f>SUM(S26:S28)</f>
        <v>5150</v>
      </c>
      <c r="T25" s="64">
        <f>SUM(T26:T28)</f>
        <v>0</v>
      </c>
      <c r="U25" s="166" t="s">
        <v>4</v>
      </c>
      <c r="V25" s="167"/>
      <c r="W25" s="167"/>
      <c r="X25" s="167"/>
      <c r="Y25" s="167"/>
      <c r="Z25" s="167"/>
      <c r="AA25" s="167"/>
      <c r="AB25" s="168"/>
    </row>
    <row r="26" spans="1:28" ht="15" customHeight="1">
      <c r="A26" s="94" t="s">
        <v>4</v>
      </c>
      <c r="B26" s="285" t="s">
        <v>32</v>
      </c>
      <c r="C26" s="286"/>
      <c r="D26" s="287"/>
      <c r="E26" s="95">
        <v>5800</v>
      </c>
      <c r="F26" s="96"/>
      <c r="G26" s="141" t="s">
        <v>4</v>
      </c>
      <c r="H26" s="142"/>
      <c r="I26" s="142"/>
      <c r="J26" s="142"/>
      <c r="K26" s="143"/>
      <c r="L26" s="19"/>
      <c r="M26" s="313"/>
      <c r="N26" s="314"/>
      <c r="O26" s="228" t="s">
        <v>36</v>
      </c>
      <c r="P26" s="229"/>
      <c r="Q26" s="229"/>
      <c r="R26" s="230"/>
      <c r="S26" s="22">
        <v>2900</v>
      </c>
      <c r="T26" s="66"/>
      <c r="U26" s="254"/>
      <c r="V26" s="255"/>
      <c r="W26" s="255"/>
      <c r="X26" s="255"/>
      <c r="Y26" s="255"/>
      <c r="Z26" s="255"/>
      <c r="AA26" s="255"/>
      <c r="AB26" s="256"/>
    </row>
    <row r="27" spans="1:28" ht="15" customHeight="1">
      <c r="A27" s="21" t="s">
        <v>4</v>
      </c>
      <c r="B27" s="228" t="s">
        <v>35</v>
      </c>
      <c r="C27" s="229"/>
      <c r="D27" s="230"/>
      <c r="E27" s="22">
        <v>1750</v>
      </c>
      <c r="F27" s="77"/>
      <c r="G27" s="254" t="s">
        <v>4</v>
      </c>
      <c r="H27" s="255"/>
      <c r="I27" s="255"/>
      <c r="J27" s="255"/>
      <c r="K27" s="256"/>
      <c r="L27" s="19"/>
      <c r="M27" s="315" t="s">
        <v>4</v>
      </c>
      <c r="N27" s="316"/>
      <c r="O27" s="128" t="s">
        <v>38</v>
      </c>
      <c r="P27" s="129"/>
      <c r="Q27" s="129"/>
      <c r="R27" s="130"/>
      <c r="S27" s="24">
        <v>1500</v>
      </c>
      <c r="T27" s="67"/>
      <c r="U27" s="160"/>
      <c r="V27" s="161"/>
      <c r="W27" s="161"/>
      <c r="X27" s="161"/>
      <c r="Y27" s="161"/>
      <c r="Z27" s="161"/>
      <c r="AA27" s="161"/>
      <c r="AB27" s="162"/>
    </row>
    <row r="28" spans="1:28" ht="15" customHeight="1">
      <c r="A28" s="23" t="s">
        <v>4</v>
      </c>
      <c r="B28" s="128" t="s">
        <v>37</v>
      </c>
      <c r="C28" s="129"/>
      <c r="D28" s="130"/>
      <c r="E28" s="24">
        <v>1250</v>
      </c>
      <c r="F28" s="78"/>
      <c r="G28" s="160"/>
      <c r="H28" s="161"/>
      <c r="I28" s="161"/>
      <c r="J28" s="161"/>
      <c r="K28" s="162"/>
      <c r="L28" s="19"/>
      <c r="M28" s="303" t="s">
        <v>4</v>
      </c>
      <c r="N28" s="304"/>
      <c r="O28" s="132" t="s">
        <v>31</v>
      </c>
      <c r="P28" s="133"/>
      <c r="Q28" s="133"/>
      <c r="R28" s="134"/>
      <c r="S28" s="25">
        <v>750</v>
      </c>
      <c r="T28" s="68"/>
      <c r="U28" s="248" t="s">
        <v>4</v>
      </c>
      <c r="V28" s="249"/>
      <c r="W28" s="249"/>
      <c r="X28" s="249"/>
      <c r="Y28" s="249"/>
      <c r="Z28" s="249"/>
      <c r="AA28" s="249"/>
      <c r="AB28" s="250"/>
    </row>
    <row r="29" spans="1:28" ht="15" customHeight="1">
      <c r="A29" s="23" t="s">
        <v>4</v>
      </c>
      <c r="B29" s="128" t="s">
        <v>39</v>
      </c>
      <c r="C29" s="129"/>
      <c r="D29" s="130"/>
      <c r="E29" s="24">
        <v>1800</v>
      </c>
      <c r="F29" s="78"/>
      <c r="G29" s="160"/>
      <c r="H29" s="161"/>
      <c r="I29" s="161"/>
      <c r="J29" s="161"/>
      <c r="K29" s="162"/>
      <c r="L29" s="19"/>
      <c r="M29" s="147">
        <v>106</v>
      </c>
      <c r="N29" s="148"/>
      <c r="O29" s="151" t="s">
        <v>41</v>
      </c>
      <c r="P29" s="152"/>
      <c r="Q29" s="151" t="s">
        <v>34</v>
      </c>
      <c r="R29" s="152"/>
      <c r="S29" s="50">
        <f>SUM(S30:S39)</f>
        <v>19000</v>
      </c>
      <c r="T29" s="64">
        <f>SUM(T30:T39)</f>
        <v>0</v>
      </c>
      <c r="U29" s="163"/>
      <c r="V29" s="164"/>
      <c r="W29" s="164"/>
      <c r="X29" s="164"/>
      <c r="Y29" s="164"/>
      <c r="Z29" s="164"/>
      <c r="AA29" s="164"/>
      <c r="AB29" s="165"/>
    </row>
    <row r="30" spans="1:28" ht="15" customHeight="1">
      <c r="A30" s="23" t="s">
        <v>4</v>
      </c>
      <c r="B30" s="128" t="s">
        <v>40</v>
      </c>
      <c r="C30" s="129"/>
      <c r="D30" s="130"/>
      <c r="E30" s="24">
        <v>1650</v>
      </c>
      <c r="F30" s="78"/>
      <c r="G30" s="160"/>
      <c r="H30" s="161"/>
      <c r="I30" s="161"/>
      <c r="J30" s="161"/>
      <c r="K30" s="162"/>
      <c r="L30" s="19"/>
      <c r="M30" s="313"/>
      <c r="N30" s="314"/>
      <c r="O30" s="228" t="s">
        <v>43</v>
      </c>
      <c r="P30" s="229"/>
      <c r="Q30" s="229"/>
      <c r="R30" s="230"/>
      <c r="S30" s="22">
        <v>2000</v>
      </c>
      <c r="T30" s="66"/>
      <c r="U30" s="254" t="s">
        <v>4</v>
      </c>
      <c r="V30" s="255"/>
      <c r="W30" s="255"/>
      <c r="X30" s="255"/>
      <c r="Y30" s="255"/>
      <c r="Z30" s="255"/>
      <c r="AA30" s="255"/>
      <c r="AB30" s="256"/>
    </row>
    <row r="31" spans="1:28" ht="15" customHeight="1">
      <c r="A31" s="28" t="s">
        <v>4</v>
      </c>
      <c r="B31" s="132" t="s">
        <v>42</v>
      </c>
      <c r="C31" s="133"/>
      <c r="D31" s="134"/>
      <c r="E31" s="25">
        <v>2050</v>
      </c>
      <c r="F31" s="79"/>
      <c r="G31" s="248" t="s">
        <v>4</v>
      </c>
      <c r="H31" s="249"/>
      <c r="I31" s="249"/>
      <c r="J31" s="249"/>
      <c r="K31" s="250"/>
      <c r="L31" s="19"/>
      <c r="M31" s="118" t="s">
        <v>4</v>
      </c>
      <c r="N31" s="119"/>
      <c r="O31" s="128" t="s">
        <v>45</v>
      </c>
      <c r="P31" s="129"/>
      <c r="Q31" s="129"/>
      <c r="R31" s="130"/>
      <c r="S31" s="24">
        <v>2100</v>
      </c>
      <c r="T31" s="67"/>
      <c r="U31" s="160" t="s">
        <v>4</v>
      </c>
      <c r="V31" s="161"/>
      <c r="W31" s="161"/>
      <c r="X31" s="161"/>
      <c r="Y31" s="161"/>
      <c r="Z31" s="161"/>
      <c r="AA31" s="161"/>
      <c r="AB31" s="162"/>
    </row>
    <row r="32" spans="1:28" ht="15" customHeight="1">
      <c r="A32" s="91" t="s">
        <v>4</v>
      </c>
      <c r="B32" s="144" t="s">
        <v>44</v>
      </c>
      <c r="C32" s="145"/>
      <c r="D32" s="146"/>
      <c r="E32" s="92">
        <v>1400</v>
      </c>
      <c r="F32" s="93"/>
      <c r="G32" s="234" t="s">
        <v>4</v>
      </c>
      <c r="H32" s="235"/>
      <c r="I32" s="235"/>
      <c r="J32" s="235"/>
      <c r="K32" s="236"/>
      <c r="L32" s="19"/>
      <c r="M32" s="118" t="s">
        <v>4</v>
      </c>
      <c r="N32" s="119"/>
      <c r="O32" s="128" t="s">
        <v>47</v>
      </c>
      <c r="P32" s="129"/>
      <c r="Q32" s="129"/>
      <c r="R32" s="130"/>
      <c r="S32" s="24">
        <v>1400</v>
      </c>
      <c r="T32" s="67"/>
      <c r="U32" s="160" t="s">
        <v>4</v>
      </c>
      <c r="V32" s="161"/>
      <c r="W32" s="161"/>
      <c r="X32" s="161"/>
      <c r="Y32" s="161"/>
      <c r="Z32" s="161"/>
      <c r="AA32" s="161"/>
      <c r="AB32" s="162"/>
    </row>
    <row r="33" spans="1:28" ht="15" customHeight="1">
      <c r="A33" s="28" t="s">
        <v>4</v>
      </c>
      <c r="B33" s="132" t="s">
        <v>46</v>
      </c>
      <c r="C33" s="133"/>
      <c r="D33" s="134"/>
      <c r="E33" s="25">
        <v>1600</v>
      </c>
      <c r="F33" s="79"/>
      <c r="G33" s="141" t="s">
        <v>4</v>
      </c>
      <c r="H33" s="142"/>
      <c r="I33" s="142"/>
      <c r="J33" s="142"/>
      <c r="K33" s="143"/>
      <c r="L33" s="19"/>
      <c r="M33" s="118" t="s">
        <v>4</v>
      </c>
      <c r="N33" s="119"/>
      <c r="O33" s="128" t="s">
        <v>50</v>
      </c>
      <c r="P33" s="129"/>
      <c r="Q33" s="129"/>
      <c r="R33" s="130"/>
      <c r="S33" s="24">
        <v>1400</v>
      </c>
      <c r="T33" s="67"/>
      <c r="U33" s="160" t="s">
        <v>4</v>
      </c>
      <c r="V33" s="161"/>
      <c r="W33" s="161"/>
      <c r="X33" s="161"/>
      <c r="Y33" s="161"/>
      <c r="Z33" s="161"/>
      <c r="AA33" s="161"/>
      <c r="AB33" s="162"/>
    </row>
    <row r="34" spans="1:28" ht="15" customHeight="1">
      <c r="A34" s="29">
        <v>102</v>
      </c>
      <c r="B34" s="151" t="s">
        <v>48</v>
      </c>
      <c r="C34" s="152"/>
      <c r="D34" s="30" t="s">
        <v>49</v>
      </c>
      <c r="E34" s="50">
        <f>SUM(E35:E53)</f>
        <v>48400</v>
      </c>
      <c r="F34" s="80">
        <f>SUM(F35:F53)</f>
        <v>0</v>
      </c>
      <c r="G34" s="166" t="s">
        <v>4</v>
      </c>
      <c r="H34" s="167"/>
      <c r="I34" s="167"/>
      <c r="J34" s="167"/>
      <c r="K34" s="168"/>
      <c r="L34" s="19"/>
      <c r="M34" s="118" t="s">
        <v>4</v>
      </c>
      <c r="N34" s="119"/>
      <c r="O34" s="128" t="s">
        <v>52</v>
      </c>
      <c r="P34" s="129"/>
      <c r="Q34" s="129"/>
      <c r="R34" s="130"/>
      <c r="S34" s="24">
        <v>2000</v>
      </c>
      <c r="T34" s="67"/>
      <c r="U34" s="160" t="s">
        <v>4</v>
      </c>
      <c r="V34" s="161"/>
      <c r="W34" s="161"/>
      <c r="X34" s="161"/>
      <c r="Y34" s="161"/>
      <c r="Z34" s="161"/>
      <c r="AA34" s="161"/>
      <c r="AB34" s="162"/>
    </row>
    <row r="35" spans="1:28" ht="15" customHeight="1">
      <c r="A35" s="113" t="e">
        <f>F34/T41</f>
        <v>#DIV/0!</v>
      </c>
      <c r="B35" s="305" t="s">
        <v>51</v>
      </c>
      <c r="C35" s="306"/>
      <c r="D35" s="307"/>
      <c r="E35" s="89">
        <v>4250</v>
      </c>
      <c r="F35" s="90"/>
      <c r="G35" s="178" t="s">
        <v>4</v>
      </c>
      <c r="H35" s="179"/>
      <c r="I35" s="179"/>
      <c r="J35" s="179"/>
      <c r="K35" s="180"/>
      <c r="L35" s="19"/>
      <c r="M35" s="118" t="s">
        <v>4</v>
      </c>
      <c r="N35" s="119"/>
      <c r="O35" s="128" t="s">
        <v>54</v>
      </c>
      <c r="P35" s="129"/>
      <c r="Q35" s="129"/>
      <c r="R35" s="130"/>
      <c r="S35" s="24">
        <v>2400</v>
      </c>
      <c r="T35" s="67"/>
      <c r="U35" s="160" t="s">
        <v>4</v>
      </c>
      <c r="V35" s="161"/>
      <c r="W35" s="161"/>
      <c r="X35" s="161"/>
      <c r="Y35" s="161"/>
      <c r="Z35" s="161"/>
      <c r="AA35" s="161"/>
      <c r="AB35" s="162"/>
    </row>
    <row r="36" spans="1:28" ht="15" customHeight="1">
      <c r="A36" s="21" t="s">
        <v>4</v>
      </c>
      <c r="B36" s="228" t="s">
        <v>53</v>
      </c>
      <c r="C36" s="229"/>
      <c r="D36" s="230"/>
      <c r="E36" s="22">
        <v>2300</v>
      </c>
      <c r="F36" s="77"/>
      <c r="G36" s="254" t="s">
        <v>4</v>
      </c>
      <c r="H36" s="255"/>
      <c r="I36" s="255"/>
      <c r="J36" s="255"/>
      <c r="K36" s="256"/>
      <c r="L36" s="19"/>
      <c r="M36" s="118" t="s">
        <v>4</v>
      </c>
      <c r="N36" s="119"/>
      <c r="O36" s="128" t="s">
        <v>56</v>
      </c>
      <c r="P36" s="129"/>
      <c r="Q36" s="129"/>
      <c r="R36" s="130"/>
      <c r="S36" s="24">
        <v>1500</v>
      </c>
      <c r="T36" s="67"/>
      <c r="U36" s="160" t="s">
        <v>4</v>
      </c>
      <c r="V36" s="161"/>
      <c r="W36" s="161"/>
      <c r="X36" s="161"/>
      <c r="Y36" s="161"/>
      <c r="Z36" s="161"/>
      <c r="AA36" s="161"/>
      <c r="AB36" s="162"/>
    </row>
    <row r="37" spans="1:28" ht="15" customHeight="1">
      <c r="A37" s="23" t="s">
        <v>4</v>
      </c>
      <c r="B37" s="128" t="s">
        <v>55</v>
      </c>
      <c r="C37" s="129"/>
      <c r="D37" s="130"/>
      <c r="E37" s="24">
        <v>2300</v>
      </c>
      <c r="F37" s="78"/>
      <c r="G37" s="160" t="s">
        <v>4</v>
      </c>
      <c r="H37" s="161"/>
      <c r="I37" s="161"/>
      <c r="J37" s="161"/>
      <c r="K37" s="162"/>
      <c r="L37" s="19"/>
      <c r="M37" s="118" t="s">
        <v>4</v>
      </c>
      <c r="N37" s="119"/>
      <c r="O37" s="128" t="s">
        <v>17</v>
      </c>
      <c r="P37" s="129"/>
      <c r="Q37" s="129"/>
      <c r="R37" s="130"/>
      <c r="S37" s="24">
        <v>1400</v>
      </c>
      <c r="T37" s="67"/>
      <c r="U37" s="160" t="s">
        <v>4</v>
      </c>
      <c r="V37" s="161"/>
      <c r="W37" s="161"/>
      <c r="X37" s="161"/>
      <c r="Y37" s="161"/>
      <c r="Z37" s="161"/>
      <c r="AA37" s="161"/>
      <c r="AB37" s="162"/>
    </row>
    <row r="38" spans="1:28" ht="15" customHeight="1">
      <c r="A38" s="23" t="s">
        <v>4</v>
      </c>
      <c r="B38" s="128" t="s">
        <v>57</v>
      </c>
      <c r="C38" s="129"/>
      <c r="D38" s="130"/>
      <c r="E38" s="24">
        <v>2000</v>
      </c>
      <c r="F38" s="78"/>
      <c r="G38" s="160" t="s">
        <v>4</v>
      </c>
      <c r="H38" s="161"/>
      <c r="I38" s="161"/>
      <c r="J38" s="161"/>
      <c r="K38" s="162"/>
      <c r="L38" s="19"/>
      <c r="M38" s="118" t="s">
        <v>4</v>
      </c>
      <c r="N38" s="119"/>
      <c r="O38" s="128" t="s">
        <v>59</v>
      </c>
      <c r="P38" s="129"/>
      <c r="Q38" s="129"/>
      <c r="R38" s="130"/>
      <c r="S38" s="24">
        <v>2800</v>
      </c>
      <c r="T38" s="67"/>
      <c r="U38" s="160" t="s">
        <v>4</v>
      </c>
      <c r="V38" s="161"/>
      <c r="W38" s="161"/>
      <c r="X38" s="161"/>
      <c r="Y38" s="161"/>
      <c r="Z38" s="161"/>
      <c r="AA38" s="161"/>
      <c r="AB38" s="162"/>
    </row>
    <row r="39" spans="1:28" ht="15" customHeight="1">
      <c r="A39" s="23" t="s">
        <v>4</v>
      </c>
      <c r="B39" s="128" t="s">
        <v>58</v>
      </c>
      <c r="C39" s="129"/>
      <c r="D39" s="130"/>
      <c r="E39" s="24">
        <v>2600</v>
      </c>
      <c r="F39" s="78"/>
      <c r="G39" s="160" t="s">
        <v>4</v>
      </c>
      <c r="H39" s="161"/>
      <c r="I39" s="161"/>
      <c r="J39" s="161"/>
      <c r="K39" s="162"/>
      <c r="L39" s="19"/>
      <c r="M39" s="120" t="s">
        <v>4</v>
      </c>
      <c r="N39" s="121"/>
      <c r="O39" s="132" t="s">
        <v>19</v>
      </c>
      <c r="P39" s="133"/>
      <c r="Q39" s="133"/>
      <c r="R39" s="134"/>
      <c r="S39" s="25">
        <v>2000</v>
      </c>
      <c r="T39" s="68"/>
      <c r="U39" s="160" t="s">
        <v>4</v>
      </c>
      <c r="V39" s="161"/>
      <c r="W39" s="161"/>
      <c r="X39" s="161"/>
      <c r="Y39" s="161"/>
      <c r="Z39" s="161"/>
      <c r="AA39" s="161"/>
      <c r="AB39" s="162"/>
    </row>
    <row r="40" spans="1:28" ht="15" customHeight="1" thickBot="1">
      <c r="A40" s="94" t="s">
        <v>4</v>
      </c>
      <c r="B40" s="285" t="s">
        <v>60</v>
      </c>
      <c r="C40" s="286"/>
      <c r="D40" s="287"/>
      <c r="E40" s="95">
        <v>2000</v>
      </c>
      <c r="F40" s="96"/>
      <c r="G40" s="141" t="s">
        <v>4</v>
      </c>
      <c r="H40" s="142"/>
      <c r="I40" s="142"/>
      <c r="J40" s="142"/>
      <c r="K40" s="143"/>
      <c r="L40" s="19"/>
      <c r="M40" s="219" t="s">
        <v>62</v>
      </c>
      <c r="N40" s="220"/>
      <c r="O40" s="220"/>
      <c r="P40" s="220"/>
      <c r="Q40" s="220"/>
      <c r="R40" s="221"/>
      <c r="S40" s="56">
        <f>E11+E34+S11+S20+S25+S29</f>
        <v>139600</v>
      </c>
      <c r="T40" s="56">
        <f>F11+F34+T11+T20+T25+T29</f>
        <v>0</v>
      </c>
      <c r="U40" s="122" t="s">
        <v>4</v>
      </c>
      <c r="V40" s="123"/>
      <c r="W40" s="123"/>
      <c r="X40" s="123"/>
      <c r="Y40" s="123"/>
      <c r="Z40" s="123"/>
      <c r="AA40" s="123"/>
      <c r="AB40" s="124"/>
    </row>
    <row r="41" spans="1:28" ht="15" customHeight="1">
      <c r="A41" s="21" t="s">
        <v>4</v>
      </c>
      <c r="B41" s="228" t="s">
        <v>61</v>
      </c>
      <c r="C41" s="229"/>
      <c r="D41" s="230"/>
      <c r="E41" s="22">
        <v>2000</v>
      </c>
      <c r="F41" s="77"/>
      <c r="G41" s="254" t="s">
        <v>4</v>
      </c>
      <c r="H41" s="255"/>
      <c r="I41" s="255"/>
      <c r="J41" s="255"/>
      <c r="K41" s="256"/>
      <c r="L41" s="19"/>
      <c r="M41" s="104"/>
      <c r="N41" s="104"/>
      <c r="O41" s="104"/>
      <c r="P41" s="104"/>
      <c r="Q41" s="104"/>
      <c r="R41" s="104"/>
      <c r="S41" s="105"/>
      <c r="T41" s="125"/>
      <c r="U41" s="51"/>
      <c r="V41" s="51"/>
      <c r="W41" s="51"/>
      <c r="X41" s="51"/>
      <c r="Y41" s="51"/>
      <c r="Z41" s="51"/>
      <c r="AA41" s="51"/>
      <c r="AB41" s="51"/>
    </row>
    <row r="42" spans="1:28" ht="15" customHeight="1">
      <c r="A42" s="23" t="s">
        <v>4</v>
      </c>
      <c r="B42" s="128" t="s">
        <v>63</v>
      </c>
      <c r="C42" s="129"/>
      <c r="D42" s="130"/>
      <c r="E42" s="24">
        <v>1850</v>
      </c>
      <c r="F42" s="78"/>
      <c r="G42" s="160" t="s">
        <v>4</v>
      </c>
      <c r="H42" s="161"/>
      <c r="I42" s="161"/>
      <c r="J42" s="161"/>
      <c r="K42" s="162"/>
      <c r="L42" s="19"/>
      <c r="M42" s="53" t="s">
        <v>4</v>
      </c>
      <c r="N42" s="53"/>
      <c r="O42" s="2" t="s">
        <v>4</v>
      </c>
      <c r="P42" s="2"/>
      <c r="Q42" s="2" t="s">
        <v>4</v>
      </c>
      <c r="R42" s="2"/>
      <c r="S42" s="48" t="s">
        <v>4</v>
      </c>
      <c r="T42" s="48" t="s">
        <v>4</v>
      </c>
      <c r="U42" s="48"/>
      <c r="V42" s="48"/>
      <c r="W42" s="8" t="s">
        <v>4</v>
      </c>
      <c r="X42" s="8"/>
      <c r="Y42" s="45"/>
      <c r="Z42" s="45"/>
      <c r="AA42" s="45"/>
      <c r="AB42" s="45"/>
    </row>
    <row r="43" spans="1:28" ht="15" customHeight="1">
      <c r="A43" s="23" t="s">
        <v>4</v>
      </c>
      <c r="B43" s="128" t="s">
        <v>64</v>
      </c>
      <c r="C43" s="129"/>
      <c r="D43" s="130"/>
      <c r="E43" s="24">
        <v>2300</v>
      </c>
      <c r="F43" s="78"/>
      <c r="G43" s="160" t="s">
        <v>4</v>
      </c>
      <c r="H43" s="161"/>
      <c r="I43" s="161"/>
      <c r="J43" s="161"/>
      <c r="K43" s="162"/>
      <c r="L43" s="19"/>
      <c r="M43" s="85"/>
      <c r="N43" s="85"/>
      <c r="O43" s="85"/>
      <c r="P43" s="85"/>
      <c r="Q43" s="85"/>
      <c r="R43" s="85"/>
      <c r="S43" s="85"/>
      <c r="T43" s="85"/>
      <c r="U43" s="85"/>
      <c r="V43" s="85"/>
      <c r="W43" s="85"/>
      <c r="X43" s="85"/>
      <c r="Y43" s="85"/>
      <c r="Z43" s="85"/>
      <c r="AA43" s="85"/>
      <c r="AB43" s="85"/>
    </row>
    <row r="44" spans="1:28" ht="15" customHeight="1">
      <c r="A44" s="28" t="s">
        <v>4</v>
      </c>
      <c r="B44" s="132" t="s">
        <v>65</v>
      </c>
      <c r="C44" s="133"/>
      <c r="D44" s="134"/>
      <c r="E44" s="25">
        <v>1800</v>
      </c>
      <c r="F44" s="79"/>
      <c r="G44" s="248"/>
      <c r="H44" s="249"/>
      <c r="I44" s="249"/>
      <c r="J44" s="249"/>
      <c r="K44" s="250"/>
      <c r="L44" s="19"/>
      <c r="M44" s="7"/>
      <c r="N44" s="7"/>
      <c r="O44" s="7"/>
      <c r="P44" s="7"/>
      <c r="Q44" s="7"/>
      <c r="R44" s="7"/>
      <c r="S44" s="7"/>
      <c r="T44" s="7"/>
      <c r="U44" s="7"/>
      <c r="V44" s="7"/>
      <c r="W44" s="7"/>
      <c r="X44" s="7"/>
      <c r="Y44" s="7"/>
      <c r="Z44" s="7"/>
      <c r="AA44" s="7"/>
      <c r="AB44" s="7"/>
    </row>
    <row r="45" spans="1:28" ht="15" customHeight="1">
      <c r="A45" s="91" t="s">
        <v>4</v>
      </c>
      <c r="B45" s="144" t="s">
        <v>66</v>
      </c>
      <c r="C45" s="145"/>
      <c r="D45" s="146"/>
      <c r="E45" s="92">
        <v>3000</v>
      </c>
      <c r="F45" s="93"/>
      <c r="G45" s="234" t="s">
        <v>4</v>
      </c>
      <c r="H45" s="235"/>
      <c r="I45" s="235"/>
      <c r="J45" s="235"/>
      <c r="K45" s="236"/>
      <c r="L45" s="19"/>
      <c r="M45" s="244" t="s">
        <v>204</v>
      </c>
      <c r="N45" s="244"/>
      <c r="O45" s="244"/>
      <c r="P45" s="244"/>
      <c r="Q45" s="244"/>
      <c r="R45" s="244"/>
      <c r="S45" s="244"/>
      <c r="T45" s="244"/>
      <c r="U45" s="244"/>
      <c r="V45" s="244"/>
      <c r="W45" s="244"/>
      <c r="X45" s="244"/>
      <c r="Y45" s="244"/>
      <c r="Z45" s="244"/>
      <c r="AA45" s="244"/>
      <c r="AB45" s="244"/>
    </row>
    <row r="46" spans="1:28" ht="15" customHeight="1">
      <c r="A46" s="23" t="s">
        <v>4</v>
      </c>
      <c r="B46" s="128" t="s">
        <v>67</v>
      </c>
      <c r="C46" s="129"/>
      <c r="D46" s="130"/>
      <c r="E46" s="24">
        <v>3250</v>
      </c>
      <c r="F46" s="78"/>
      <c r="G46" s="160" t="s">
        <v>4</v>
      </c>
      <c r="H46" s="161"/>
      <c r="I46" s="161"/>
      <c r="J46" s="161"/>
      <c r="K46" s="162"/>
      <c r="L46" s="19"/>
      <c r="M46" s="222" t="s">
        <v>205</v>
      </c>
      <c r="N46" s="222"/>
      <c r="O46" s="222"/>
      <c r="P46" s="222"/>
      <c r="Q46" s="222"/>
      <c r="R46" s="222"/>
      <c r="S46" s="222"/>
      <c r="T46" s="222"/>
      <c r="U46" s="222"/>
      <c r="V46" s="222"/>
      <c r="W46" s="222"/>
      <c r="X46" s="222"/>
      <c r="Y46" s="222"/>
      <c r="Z46" s="222"/>
      <c r="AA46" s="222"/>
      <c r="AB46" s="222"/>
    </row>
    <row r="47" spans="1:28" ht="15" customHeight="1">
      <c r="A47" s="23" t="s">
        <v>4</v>
      </c>
      <c r="B47" s="128" t="s">
        <v>68</v>
      </c>
      <c r="C47" s="129"/>
      <c r="D47" s="130"/>
      <c r="E47" s="24">
        <v>3300</v>
      </c>
      <c r="F47" s="78"/>
      <c r="G47" s="160" t="s">
        <v>4</v>
      </c>
      <c r="H47" s="161"/>
      <c r="I47" s="161"/>
      <c r="J47" s="161"/>
      <c r="K47" s="162"/>
      <c r="L47" s="19"/>
      <c r="M47" s="222" t="s">
        <v>206</v>
      </c>
      <c r="N47" s="222"/>
      <c r="O47" s="222"/>
      <c r="P47" s="222"/>
      <c r="Q47" s="222"/>
      <c r="R47" s="222"/>
      <c r="S47" s="222"/>
      <c r="T47" s="222"/>
      <c r="U47" s="222"/>
      <c r="V47" s="222"/>
      <c r="W47" s="222"/>
      <c r="X47" s="222"/>
      <c r="Y47" s="222"/>
      <c r="Z47" s="222"/>
      <c r="AA47" s="222"/>
      <c r="AB47" s="222"/>
    </row>
    <row r="48" spans="1:28" ht="15" customHeight="1">
      <c r="A48" s="23" t="s">
        <v>4</v>
      </c>
      <c r="B48" s="128" t="s">
        <v>69</v>
      </c>
      <c r="C48" s="129"/>
      <c r="D48" s="130"/>
      <c r="E48" s="24">
        <v>1900</v>
      </c>
      <c r="F48" s="78"/>
      <c r="G48" s="160" t="s">
        <v>4</v>
      </c>
      <c r="H48" s="161"/>
      <c r="I48" s="161"/>
      <c r="J48" s="161"/>
      <c r="K48" s="162"/>
      <c r="L48" s="19"/>
      <c r="M48" s="7"/>
      <c r="N48" s="7"/>
      <c r="O48" s="7"/>
      <c r="P48" s="7"/>
      <c r="Q48" s="7"/>
      <c r="R48" s="7"/>
      <c r="S48" s="7"/>
      <c r="T48" s="7"/>
      <c r="U48" s="7"/>
      <c r="V48" s="7"/>
      <c r="W48" s="7"/>
      <c r="X48" s="7"/>
      <c r="Y48" s="7"/>
      <c r="Z48" s="7"/>
      <c r="AA48" s="7"/>
      <c r="AB48" s="7"/>
    </row>
    <row r="49" spans="1:28" ht="15" customHeight="1">
      <c r="A49" s="28" t="s">
        <v>4</v>
      </c>
      <c r="B49" s="132" t="s">
        <v>70</v>
      </c>
      <c r="C49" s="133"/>
      <c r="D49" s="134"/>
      <c r="E49" s="25">
        <v>2450</v>
      </c>
      <c r="F49" s="79"/>
      <c r="G49" s="248" t="s">
        <v>4</v>
      </c>
      <c r="H49" s="249"/>
      <c r="I49" s="249"/>
      <c r="J49" s="249"/>
      <c r="K49" s="250"/>
      <c r="L49" s="19"/>
      <c r="M49" s="244" t="s">
        <v>207</v>
      </c>
      <c r="N49" s="244"/>
      <c r="O49" s="244"/>
      <c r="P49" s="244"/>
      <c r="Q49" s="244"/>
      <c r="R49" s="244"/>
      <c r="S49" s="244"/>
      <c r="T49" s="244"/>
      <c r="U49" s="244"/>
      <c r="V49" s="244"/>
      <c r="W49" s="244"/>
      <c r="X49" s="244"/>
      <c r="Y49" s="244"/>
      <c r="Z49" s="244"/>
      <c r="AA49" s="244"/>
      <c r="AB49" s="244"/>
    </row>
    <row r="50" spans="1:28" ht="15" customHeight="1">
      <c r="A50" s="91" t="s">
        <v>4</v>
      </c>
      <c r="B50" s="144" t="s">
        <v>71</v>
      </c>
      <c r="C50" s="145"/>
      <c r="D50" s="146"/>
      <c r="E50" s="92">
        <v>2700</v>
      </c>
      <c r="F50" s="93"/>
      <c r="G50" s="234" t="s">
        <v>4</v>
      </c>
      <c r="H50" s="235"/>
      <c r="I50" s="235"/>
      <c r="J50" s="235"/>
      <c r="K50" s="236"/>
      <c r="L50" s="19"/>
      <c r="M50" s="244" t="s">
        <v>208</v>
      </c>
      <c r="N50" s="244"/>
      <c r="O50" s="244"/>
      <c r="P50" s="244"/>
      <c r="Q50" s="244"/>
      <c r="R50" s="244"/>
      <c r="S50" s="244"/>
      <c r="T50" s="244"/>
      <c r="U50" s="244"/>
      <c r="V50" s="244"/>
      <c r="W50" s="244"/>
      <c r="X50" s="244"/>
      <c r="Y50" s="244"/>
      <c r="Z50" s="244"/>
      <c r="AA50" s="244"/>
      <c r="AB50" s="244"/>
    </row>
    <row r="51" spans="1:28" ht="15" customHeight="1">
      <c r="A51" s="23" t="s">
        <v>4</v>
      </c>
      <c r="B51" s="128" t="s">
        <v>72</v>
      </c>
      <c r="C51" s="129"/>
      <c r="D51" s="130"/>
      <c r="E51" s="24">
        <v>2800</v>
      </c>
      <c r="F51" s="78"/>
      <c r="G51" s="160" t="s">
        <v>4</v>
      </c>
      <c r="H51" s="161"/>
      <c r="I51" s="161"/>
      <c r="J51" s="161"/>
      <c r="K51" s="162"/>
      <c r="L51" s="19"/>
      <c r="M51" s="244" t="s">
        <v>220</v>
      </c>
      <c r="N51" s="244"/>
      <c r="O51" s="244"/>
      <c r="P51" s="244"/>
      <c r="Q51" s="244"/>
      <c r="R51" s="244"/>
      <c r="S51" s="244"/>
      <c r="T51" s="244"/>
      <c r="U51" s="244"/>
      <c r="V51" s="244"/>
      <c r="W51" s="244"/>
      <c r="X51" s="244"/>
      <c r="Y51" s="244"/>
      <c r="Z51" s="244"/>
      <c r="AA51" s="244"/>
      <c r="AB51" s="244"/>
    </row>
    <row r="52" spans="1:28" ht="15" customHeight="1">
      <c r="A52" s="23" t="s">
        <v>4</v>
      </c>
      <c r="B52" s="128" t="s">
        <v>73</v>
      </c>
      <c r="C52" s="129"/>
      <c r="D52" s="130"/>
      <c r="E52" s="24">
        <v>3800</v>
      </c>
      <c r="F52" s="78"/>
      <c r="G52" s="160" t="s">
        <v>4</v>
      </c>
      <c r="H52" s="161"/>
      <c r="I52" s="161"/>
      <c r="J52" s="161"/>
      <c r="K52" s="162"/>
      <c r="L52" s="19"/>
      <c r="M52" s="244" t="s">
        <v>209</v>
      </c>
      <c r="N52" s="244"/>
      <c r="O52" s="244"/>
      <c r="P52" s="244"/>
      <c r="Q52" s="244"/>
      <c r="R52" s="244"/>
      <c r="S52" s="244"/>
      <c r="T52" s="244"/>
      <c r="U52" s="244"/>
      <c r="V52" s="244"/>
      <c r="W52" s="244"/>
      <c r="X52" s="244"/>
      <c r="Y52" s="244"/>
      <c r="Z52" s="244"/>
      <c r="AA52" s="244"/>
      <c r="AB52" s="244"/>
    </row>
    <row r="53" spans="1:28" ht="15" customHeight="1" thickBot="1">
      <c r="A53" s="33" t="s">
        <v>4</v>
      </c>
      <c r="B53" s="298" t="s">
        <v>74</v>
      </c>
      <c r="C53" s="299"/>
      <c r="D53" s="300"/>
      <c r="E53" s="34">
        <v>1800</v>
      </c>
      <c r="F53" s="81"/>
      <c r="G53" s="288" t="s">
        <v>4</v>
      </c>
      <c r="H53" s="289"/>
      <c r="I53" s="289"/>
      <c r="J53" s="289"/>
      <c r="K53" s="290"/>
      <c r="L53" s="19"/>
      <c r="M53" s="244" t="s">
        <v>210</v>
      </c>
      <c r="N53" s="244"/>
      <c r="O53" s="244"/>
      <c r="P53" s="244"/>
      <c r="Q53" s="244"/>
      <c r="R53" s="244"/>
      <c r="S53" s="244"/>
      <c r="T53" s="244"/>
      <c r="U53" s="244"/>
      <c r="V53" s="244"/>
      <c r="W53" s="244"/>
      <c r="X53" s="244"/>
      <c r="Y53" s="244"/>
      <c r="Z53" s="244"/>
      <c r="AA53" s="244"/>
      <c r="AB53" s="244"/>
    </row>
    <row r="54" spans="1:28" ht="15" customHeight="1">
      <c r="A54" s="53"/>
      <c r="B54" s="2"/>
      <c r="C54" s="2"/>
      <c r="D54" s="2"/>
      <c r="E54" s="48"/>
      <c r="F54" s="86"/>
      <c r="G54" s="2"/>
      <c r="H54" s="2"/>
      <c r="I54" s="2"/>
      <c r="J54" s="2"/>
      <c r="K54" s="2"/>
      <c r="L54" s="19"/>
      <c r="M54" s="32"/>
      <c r="N54" s="32"/>
      <c r="O54" s="32"/>
      <c r="P54" s="32"/>
      <c r="Q54" s="32"/>
      <c r="R54" s="32"/>
      <c r="S54" s="32"/>
      <c r="T54" s="32"/>
      <c r="U54" s="32"/>
      <c r="V54" s="32"/>
      <c r="W54" s="32"/>
      <c r="X54" s="32"/>
      <c r="Y54" s="32"/>
      <c r="Z54" s="32"/>
      <c r="AA54" s="32"/>
      <c r="AB54" s="32"/>
    </row>
    <row r="55" spans="1:28" ht="15" customHeight="1" thickBot="1">
      <c r="A55" s="53"/>
      <c r="B55" s="2"/>
      <c r="C55" s="2"/>
      <c r="D55" s="2"/>
      <c r="E55" s="48"/>
      <c r="F55" s="86"/>
      <c r="G55" s="2"/>
      <c r="H55" s="2"/>
      <c r="I55" s="2"/>
      <c r="J55" s="2"/>
      <c r="K55" s="2"/>
      <c r="L55" s="19"/>
      <c r="M55" s="32"/>
      <c r="N55" s="32"/>
      <c r="O55" s="32"/>
      <c r="P55" s="32"/>
      <c r="Q55" s="32"/>
      <c r="R55" s="32"/>
      <c r="S55" s="32"/>
      <c r="T55" s="32"/>
      <c r="U55" s="32"/>
      <c r="V55" s="32"/>
      <c r="W55" s="32"/>
      <c r="X55" s="32"/>
      <c r="Y55" s="32"/>
      <c r="Z55" s="32"/>
      <c r="AA55" s="32"/>
      <c r="AB55" s="32"/>
    </row>
    <row r="56" spans="1:28" ht="21.75" customHeight="1">
      <c r="A56" s="261" t="str">
        <f aca="true" t="shared" si="0" ref="A56:A62">A1</f>
        <v>折込日</v>
      </c>
      <c r="B56" s="262"/>
      <c r="C56" s="308">
        <f aca="true" t="shared" si="1" ref="C56:C62">C1</f>
        <v>0</v>
      </c>
      <c r="D56" s="308"/>
      <c r="E56" s="309"/>
      <c r="F56" s="260" t="str">
        <f>F1</f>
        <v>明細表作成者</v>
      </c>
      <c r="G56" s="260"/>
      <c r="H56" s="127">
        <f>H1</f>
        <v>0</v>
      </c>
      <c r="I56" s="171"/>
      <c r="J56" s="73" t="str">
        <f>J1</f>
        <v>見積入力者</v>
      </c>
      <c r="K56" s="97">
        <f>K1</f>
        <v>0</v>
      </c>
      <c r="L56" s="1"/>
      <c r="M56" s="247" t="str">
        <f aca="true" t="shared" si="2" ref="M56:M61">M1</f>
        <v>№</v>
      </c>
      <c r="N56" s="247"/>
      <c r="O56" s="245" t="str">
        <f>O1</f>
        <v>単価</v>
      </c>
      <c r="P56" s="245"/>
      <c r="Q56" s="75"/>
      <c r="R56" s="75" t="str">
        <f>R1</f>
        <v>枚数</v>
      </c>
      <c r="S56" s="216" t="str">
        <f>S1</f>
        <v>金額（税別）</v>
      </c>
      <c r="T56" s="216"/>
      <c r="U56" s="59"/>
      <c r="V56" s="58" t="str">
        <f aca="true" t="shared" si="3" ref="V56:W59">V1</f>
        <v>№</v>
      </c>
      <c r="W56" s="245" t="str">
        <f t="shared" si="3"/>
        <v>単価</v>
      </c>
      <c r="X56" s="245"/>
      <c r="Y56" s="75"/>
      <c r="Z56" s="75" t="str">
        <f>Z1</f>
        <v>枚数</v>
      </c>
      <c r="AA56" s="216" t="str">
        <f>AA1</f>
        <v>金額（税別）</v>
      </c>
      <c r="AB56" s="216"/>
    </row>
    <row r="57" spans="1:28" ht="21.75" customHeight="1">
      <c r="A57" s="149" t="str">
        <f t="shared" si="0"/>
        <v>広告主</v>
      </c>
      <c r="B57" s="150"/>
      <c r="C57" s="153">
        <f t="shared" si="1"/>
        <v>0</v>
      </c>
      <c r="D57" s="154"/>
      <c r="E57" s="181">
        <f>E2</f>
        <v>0</v>
      </c>
      <c r="F57" s="182"/>
      <c r="G57" s="182"/>
      <c r="H57" s="182"/>
      <c r="I57" s="182"/>
      <c r="J57" s="182"/>
      <c r="K57" s="88" t="str">
        <f>K2</f>
        <v>様</v>
      </c>
      <c r="L57" s="3"/>
      <c r="M57" s="246" t="str">
        <f t="shared" si="2"/>
        <v>〈№1〉</v>
      </c>
      <c r="N57" s="246"/>
      <c r="O57" s="207">
        <f>O2</f>
        <v>3</v>
      </c>
      <c r="P57" s="207"/>
      <c r="Q57" s="208">
        <f>Q2</f>
        <v>0</v>
      </c>
      <c r="R57" s="208"/>
      <c r="S57" s="205">
        <f>S2</f>
        <v>0</v>
      </c>
      <c r="T57" s="205"/>
      <c r="U57" s="70"/>
      <c r="V57" s="61" t="str">
        <f t="shared" si="3"/>
        <v>〈№5〉</v>
      </c>
      <c r="W57" s="207">
        <f t="shared" si="3"/>
        <v>0</v>
      </c>
      <c r="X57" s="207"/>
      <c r="Y57" s="208">
        <f>Y2</f>
        <v>0</v>
      </c>
      <c r="Z57" s="208"/>
      <c r="AA57" s="205">
        <f>AA2</f>
        <v>0</v>
      </c>
      <c r="AB57" s="205"/>
    </row>
    <row r="58" spans="1:28" ht="21.75" customHeight="1">
      <c r="A58" s="157" t="str">
        <f t="shared" si="0"/>
        <v>依頼主</v>
      </c>
      <c r="B58" s="158"/>
      <c r="C58" s="187">
        <f t="shared" si="1"/>
        <v>0</v>
      </c>
      <c r="D58" s="188"/>
      <c r="E58" s="240">
        <f>E3</f>
        <v>0</v>
      </c>
      <c r="F58" s="241"/>
      <c r="G58" s="241"/>
      <c r="H58" s="241"/>
      <c r="I58" s="241"/>
      <c r="J58" s="102">
        <f>J3</f>
        <v>0</v>
      </c>
      <c r="K58" s="100" t="str">
        <f>K3</f>
        <v>様</v>
      </c>
      <c r="L58" s="1"/>
      <c r="M58" s="200" t="str">
        <f t="shared" si="2"/>
        <v>〈№2〉</v>
      </c>
      <c r="N58" s="200"/>
      <c r="O58" s="207">
        <f>O3</f>
        <v>3.2</v>
      </c>
      <c r="P58" s="207"/>
      <c r="Q58" s="208">
        <f>Q3</f>
        <v>0</v>
      </c>
      <c r="R58" s="208"/>
      <c r="S58" s="205">
        <f>S3</f>
        <v>0</v>
      </c>
      <c r="T58" s="205"/>
      <c r="U58" s="70"/>
      <c r="V58" s="62" t="str">
        <f t="shared" si="3"/>
        <v>〈№8〉</v>
      </c>
      <c r="W58" s="207">
        <f t="shared" si="3"/>
        <v>4.5</v>
      </c>
      <c r="X58" s="207"/>
      <c r="Y58" s="208">
        <f>Y3</f>
        <v>0</v>
      </c>
      <c r="Z58" s="208"/>
      <c r="AA58" s="205">
        <f>AA3</f>
        <v>0</v>
      </c>
      <c r="AB58" s="205"/>
    </row>
    <row r="59" spans="1:28" ht="21.75" customHeight="1">
      <c r="A59" s="157" t="str">
        <f t="shared" si="0"/>
        <v>折込枚数</v>
      </c>
      <c r="B59" s="158"/>
      <c r="C59" s="183">
        <f t="shared" si="1"/>
        <v>0</v>
      </c>
      <c r="D59" s="183"/>
      <c r="E59" s="183"/>
      <c r="F59" s="184" t="str">
        <f>F4</f>
        <v>サイズ</v>
      </c>
      <c r="G59" s="185"/>
      <c r="H59" s="114" t="str">
        <f>H4</f>
        <v>Ｂ</v>
      </c>
      <c r="I59" s="115">
        <f>I4</f>
        <v>0</v>
      </c>
      <c r="J59" s="74" t="str">
        <f>J4</f>
        <v>納品日時</v>
      </c>
      <c r="K59" s="98" t="str">
        <f>K4</f>
        <v> </v>
      </c>
      <c r="L59" s="4"/>
      <c r="M59" s="200" t="str">
        <f t="shared" si="2"/>
        <v>〈№3〉</v>
      </c>
      <c r="N59" s="200"/>
      <c r="O59" s="207">
        <f>O4</f>
        <v>3.2</v>
      </c>
      <c r="P59" s="207"/>
      <c r="Q59" s="208">
        <f>Q4</f>
        <v>0</v>
      </c>
      <c r="R59" s="208"/>
      <c r="S59" s="205">
        <f>S4</f>
        <v>0</v>
      </c>
      <c r="T59" s="205"/>
      <c r="U59" s="70"/>
      <c r="V59" s="62" t="str">
        <f t="shared" si="3"/>
        <v>〈№9〉</v>
      </c>
      <c r="W59" s="207">
        <f t="shared" si="3"/>
        <v>4.8</v>
      </c>
      <c r="X59" s="207"/>
      <c r="Y59" s="208">
        <f>Y4</f>
        <v>0</v>
      </c>
      <c r="Z59" s="208"/>
      <c r="AA59" s="205">
        <f>AA4</f>
        <v>0</v>
      </c>
      <c r="AB59" s="205"/>
    </row>
    <row r="60" spans="1:28" ht="21.75" customHeight="1">
      <c r="A60" s="157" t="str">
        <f t="shared" si="0"/>
        <v>タイトル</v>
      </c>
      <c r="B60" s="158"/>
      <c r="C60" s="237">
        <f t="shared" si="1"/>
        <v>0</v>
      </c>
      <c r="D60" s="238"/>
      <c r="E60" s="238"/>
      <c r="F60" s="238"/>
      <c r="G60" s="238"/>
      <c r="H60" s="238"/>
      <c r="I60" s="238"/>
      <c r="J60" s="238"/>
      <c r="K60" s="239"/>
      <c r="L60" s="5"/>
      <c r="M60" s="200" t="str">
        <f t="shared" si="2"/>
        <v>〈№4〉</v>
      </c>
      <c r="N60" s="200"/>
      <c r="O60" s="207">
        <f>O5</f>
        <v>5</v>
      </c>
      <c r="P60" s="207"/>
      <c r="Q60" s="208">
        <f>Q5</f>
        <v>0</v>
      </c>
      <c r="R60" s="208"/>
      <c r="S60" s="205">
        <f>S5</f>
        <v>0</v>
      </c>
      <c r="T60" s="205"/>
      <c r="U60" s="71"/>
      <c r="V60" s="206" t="str">
        <f>V5</f>
        <v>合計</v>
      </c>
      <c r="W60" s="206"/>
      <c r="X60" s="206"/>
      <c r="Y60" s="208">
        <f>Y5</f>
        <v>0</v>
      </c>
      <c r="Z60" s="208"/>
      <c r="AA60" s="205">
        <f>AA5</f>
        <v>0</v>
      </c>
      <c r="AB60" s="205"/>
    </row>
    <row r="61" spans="1:28" ht="21.75" customHeight="1" thickBot="1">
      <c r="A61" s="157" t="str">
        <f t="shared" si="0"/>
        <v>社内コメント</v>
      </c>
      <c r="B61" s="158"/>
      <c r="C61" s="186">
        <f t="shared" si="1"/>
        <v>0</v>
      </c>
      <c r="D61" s="187"/>
      <c r="E61" s="187"/>
      <c r="F61" s="187"/>
      <c r="G61" s="187"/>
      <c r="H61" s="187"/>
      <c r="I61" s="188"/>
      <c r="J61" s="110" t="s">
        <v>221</v>
      </c>
      <c r="K61" s="109">
        <f>K6</f>
        <v>0</v>
      </c>
      <c r="L61" s="5"/>
      <c r="M61" s="243" t="str">
        <f t="shared" si="2"/>
        <v>合計金額</v>
      </c>
      <c r="N61" s="243"/>
      <c r="O61" s="243"/>
      <c r="P61" s="252">
        <f>P6</f>
        <v>0</v>
      </c>
      <c r="Q61" s="252"/>
      <c r="R61" s="252"/>
      <c r="S61" s="87" t="str">
        <f>S6</f>
        <v>消費税</v>
      </c>
      <c r="T61" s="253">
        <f>T6</f>
        <v>0</v>
      </c>
      <c r="U61" s="253"/>
      <c r="V61" s="253"/>
      <c r="W61" s="243" t="str">
        <f>W6</f>
        <v>税込合計金額</v>
      </c>
      <c r="X61" s="243"/>
      <c r="Y61" s="243"/>
      <c r="Z61" s="251">
        <f>Z6</f>
        <v>0</v>
      </c>
      <c r="AA61" s="251"/>
      <c r="AB61" s="251"/>
    </row>
    <row r="62" spans="1:12" ht="21.75" customHeight="1" thickBot="1">
      <c r="A62" s="155" t="str">
        <f t="shared" si="0"/>
        <v>摘要</v>
      </c>
      <c r="B62" s="156"/>
      <c r="C62" s="172">
        <f t="shared" si="1"/>
        <v>0</v>
      </c>
      <c r="D62" s="172"/>
      <c r="E62" s="172"/>
      <c r="F62" s="172"/>
      <c r="G62" s="172"/>
      <c r="H62" s="172"/>
      <c r="I62" s="172"/>
      <c r="J62" s="172"/>
      <c r="K62" s="173"/>
      <c r="L62" s="5"/>
    </row>
    <row r="63" spans="1:28" ht="3.75" customHeight="1">
      <c r="A63" s="36"/>
      <c r="B63" s="36"/>
      <c r="C63" s="37"/>
      <c r="D63" s="37"/>
      <c r="E63" s="38"/>
      <c r="F63" s="38"/>
      <c r="G63" s="38"/>
      <c r="H63" s="38"/>
      <c r="I63" s="38"/>
      <c r="J63" s="38"/>
      <c r="K63" s="38"/>
      <c r="L63" s="5"/>
      <c r="M63" s="7"/>
      <c r="N63" s="7"/>
      <c r="O63" s="8"/>
      <c r="P63" s="8"/>
      <c r="Q63" s="8"/>
      <c r="R63" s="8"/>
      <c r="S63" s="8"/>
      <c r="T63" s="7"/>
      <c r="U63" s="7"/>
      <c r="V63" s="7"/>
      <c r="W63" s="7"/>
      <c r="X63" s="7"/>
      <c r="Y63" s="9"/>
      <c r="Z63" s="9"/>
      <c r="AA63" s="9"/>
      <c r="AB63" s="9"/>
    </row>
    <row r="64" spans="1:28" ht="18" thickBot="1">
      <c r="A64" s="159" t="s">
        <v>194</v>
      </c>
      <c r="B64" s="159"/>
      <c r="C64" s="159"/>
      <c r="D64" s="159"/>
      <c r="E64" s="10"/>
      <c r="F64" s="10"/>
      <c r="G64" s="10"/>
      <c r="H64" s="10"/>
      <c r="I64" s="10"/>
      <c r="J64" s="10"/>
      <c r="K64" s="10"/>
      <c r="L64" s="10"/>
      <c r="M64" s="159" t="s">
        <v>195</v>
      </c>
      <c r="N64" s="159"/>
      <c r="O64" s="159"/>
      <c r="P64" s="159"/>
      <c r="Q64" s="159"/>
      <c r="R64" s="10"/>
      <c r="S64" s="10"/>
      <c r="T64" s="10"/>
      <c r="U64" s="10"/>
      <c r="V64" s="10"/>
      <c r="W64" s="10"/>
      <c r="X64" s="10"/>
      <c r="Y64" s="10"/>
      <c r="Z64" s="10"/>
      <c r="AA64" s="10"/>
      <c r="AB64" s="10"/>
    </row>
    <row r="65" spans="1:28" ht="15" customHeight="1" thickBot="1">
      <c r="A65" s="11" t="s">
        <v>236</v>
      </c>
      <c r="B65" s="12"/>
      <c r="C65" s="13"/>
      <c r="D65" s="14" t="s">
        <v>237</v>
      </c>
      <c r="E65" s="14" t="s">
        <v>238</v>
      </c>
      <c r="F65" s="15" t="s">
        <v>212</v>
      </c>
      <c r="G65" s="140" t="s">
        <v>232</v>
      </c>
      <c r="H65" s="139"/>
      <c r="I65" s="139"/>
      <c r="J65" s="139"/>
      <c r="K65" s="137"/>
      <c r="L65" s="16"/>
      <c r="M65" s="11" t="s">
        <v>233</v>
      </c>
      <c r="N65" s="12"/>
      <c r="O65" s="13"/>
      <c r="P65" s="13"/>
      <c r="Q65" s="140" t="s">
        <v>234</v>
      </c>
      <c r="R65" s="242"/>
      <c r="S65" s="14" t="s">
        <v>235</v>
      </c>
      <c r="T65" s="15" t="s">
        <v>212</v>
      </c>
      <c r="U65" s="140" t="s">
        <v>232</v>
      </c>
      <c r="V65" s="139"/>
      <c r="W65" s="139"/>
      <c r="X65" s="139"/>
      <c r="Y65" s="139"/>
      <c r="Z65" s="139"/>
      <c r="AA65" s="139"/>
      <c r="AB65" s="137"/>
    </row>
    <row r="66" spans="1:28" ht="15" customHeight="1">
      <c r="A66" s="40">
        <v>201</v>
      </c>
      <c r="B66" s="204" t="s">
        <v>75</v>
      </c>
      <c r="C66" s="196"/>
      <c r="D66" s="41" t="s">
        <v>76</v>
      </c>
      <c r="E66" s="54">
        <f>SUM(E67:E70)</f>
        <v>13800</v>
      </c>
      <c r="F66" s="65">
        <f>SUM(F67:F70)</f>
        <v>0</v>
      </c>
      <c r="G66" s="291"/>
      <c r="H66" s="292"/>
      <c r="I66" s="292"/>
      <c r="J66" s="292"/>
      <c r="K66" s="293"/>
      <c r="L66" s="19"/>
      <c r="M66" s="217">
        <v>301</v>
      </c>
      <c r="N66" s="218"/>
      <c r="O66" s="213" t="s">
        <v>123</v>
      </c>
      <c r="P66" s="310"/>
      <c r="Q66" s="204" t="s">
        <v>124</v>
      </c>
      <c r="R66" s="196"/>
      <c r="S66" s="54">
        <v>7100</v>
      </c>
      <c r="T66" s="65"/>
      <c r="U66" s="213"/>
      <c r="V66" s="214"/>
      <c r="W66" s="214"/>
      <c r="X66" s="214"/>
      <c r="Y66" s="214"/>
      <c r="Z66" s="214"/>
      <c r="AA66" s="214"/>
      <c r="AB66" s="215"/>
    </row>
    <row r="67" spans="1:28" ht="15" customHeight="1">
      <c r="A67" s="21" t="s">
        <v>4</v>
      </c>
      <c r="B67" s="228" t="s">
        <v>78</v>
      </c>
      <c r="C67" s="229"/>
      <c r="D67" s="230"/>
      <c r="E67" s="22">
        <v>4700</v>
      </c>
      <c r="F67" s="66"/>
      <c r="G67" s="234" t="s">
        <v>4</v>
      </c>
      <c r="H67" s="235"/>
      <c r="I67" s="235"/>
      <c r="J67" s="235"/>
      <c r="K67" s="236"/>
      <c r="L67" s="19"/>
      <c r="M67" s="147">
        <v>302</v>
      </c>
      <c r="N67" s="148"/>
      <c r="O67" s="166" t="s">
        <v>126</v>
      </c>
      <c r="P67" s="311"/>
      <c r="Q67" s="151" t="s">
        <v>127</v>
      </c>
      <c r="R67" s="152"/>
      <c r="S67" s="50">
        <v>9700</v>
      </c>
      <c r="T67" s="64"/>
      <c r="U67" s="166"/>
      <c r="V67" s="167"/>
      <c r="W67" s="167"/>
      <c r="X67" s="167"/>
      <c r="Y67" s="167"/>
      <c r="Z67" s="167"/>
      <c r="AA67" s="167"/>
      <c r="AB67" s="168"/>
    </row>
    <row r="68" spans="1:28" ht="15" customHeight="1">
      <c r="A68" s="23" t="s">
        <v>4</v>
      </c>
      <c r="B68" s="128" t="s">
        <v>79</v>
      </c>
      <c r="C68" s="129"/>
      <c r="D68" s="130"/>
      <c r="E68" s="24">
        <v>4100</v>
      </c>
      <c r="F68" s="67"/>
      <c r="G68" s="160" t="s">
        <v>4</v>
      </c>
      <c r="H68" s="161"/>
      <c r="I68" s="161"/>
      <c r="J68" s="161"/>
      <c r="K68" s="162"/>
      <c r="L68" s="19"/>
      <c r="M68" s="147">
        <v>303</v>
      </c>
      <c r="N68" s="148"/>
      <c r="O68" s="151" t="s">
        <v>129</v>
      </c>
      <c r="P68" s="152"/>
      <c r="Q68" s="151" t="s">
        <v>130</v>
      </c>
      <c r="R68" s="152"/>
      <c r="S68" s="50">
        <v>8150</v>
      </c>
      <c r="T68" s="64"/>
      <c r="U68" s="166"/>
      <c r="V68" s="167"/>
      <c r="W68" s="167"/>
      <c r="X68" s="167"/>
      <c r="Y68" s="167"/>
      <c r="Z68" s="167"/>
      <c r="AA68" s="167"/>
      <c r="AB68" s="168"/>
    </row>
    <row r="69" spans="1:28" ht="15" customHeight="1">
      <c r="A69" s="23" t="s">
        <v>4</v>
      </c>
      <c r="B69" s="128" t="s">
        <v>80</v>
      </c>
      <c r="C69" s="129"/>
      <c r="D69" s="130"/>
      <c r="E69" s="24">
        <v>3700</v>
      </c>
      <c r="F69" s="67"/>
      <c r="G69" s="160" t="s">
        <v>4</v>
      </c>
      <c r="H69" s="161"/>
      <c r="I69" s="161"/>
      <c r="J69" s="161"/>
      <c r="K69" s="162"/>
      <c r="L69" s="19"/>
      <c r="M69" s="147">
        <v>304</v>
      </c>
      <c r="N69" s="148"/>
      <c r="O69" s="151" t="s">
        <v>132</v>
      </c>
      <c r="P69" s="152"/>
      <c r="Q69" s="151" t="s">
        <v>85</v>
      </c>
      <c r="R69" s="152"/>
      <c r="S69" s="50">
        <v>6500</v>
      </c>
      <c r="T69" s="64"/>
      <c r="U69" s="166"/>
      <c r="V69" s="167"/>
      <c r="W69" s="167"/>
      <c r="X69" s="167"/>
      <c r="Y69" s="167"/>
      <c r="Z69" s="167"/>
      <c r="AA69" s="167"/>
      <c r="AB69" s="168"/>
    </row>
    <row r="70" spans="1:28" ht="15" customHeight="1">
      <c r="A70" s="28" t="s">
        <v>4</v>
      </c>
      <c r="B70" s="132" t="s">
        <v>81</v>
      </c>
      <c r="C70" s="133"/>
      <c r="D70" s="134"/>
      <c r="E70" s="25">
        <v>1300</v>
      </c>
      <c r="F70" s="68"/>
      <c r="G70" s="141" t="s">
        <v>4</v>
      </c>
      <c r="H70" s="142"/>
      <c r="I70" s="142"/>
      <c r="J70" s="142"/>
      <c r="K70" s="143"/>
      <c r="L70" s="19"/>
      <c r="M70" s="147">
        <v>305</v>
      </c>
      <c r="N70" s="148"/>
      <c r="O70" s="151" t="s">
        <v>134</v>
      </c>
      <c r="P70" s="152"/>
      <c r="Q70" s="151" t="s">
        <v>1</v>
      </c>
      <c r="R70" s="152"/>
      <c r="S70" s="50">
        <v>1700</v>
      </c>
      <c r="T70" s="64"/>
      <c r="U70" s="166"/>
      <c r="V70" s="167"/>
      <c r="W70" s="167"/>
      <c r="X70" s="167"/>
      <c r="Y70" s="167"/>
      <c r="Z70" s="167"/>
      <c r="AA70" s="167"/>
      <c r="AB70" s="168"/>
    </row>
    <row r="71" spans="1:28" ht="15" customHeight="1">
      <c r="A71" s="29">
        <v>202</v>
      </c>
      <c r="B71" s="151" t="s">
        <v>82</v>
      </c>
      <c r="C71" s="152"/>
      <c r="D71" s="30" t="s">
        <v>83</v>
      </c>
      <c r="E71" s="50">
        <v>3400</v>
      </c>
      <c r="F71" s="64"/>
      <c r="G71" s="231" t="s">
        <v>4</v>
      </c>
      <c r="H71" s="232"/>
      <c r="I71" s="232"/>
      <c r="J71" s="232"/>
      <c r="K71" s="233"/>
      <c r="L71" s="19"/>
      <c r="M71" s="147">
        <v>306</v>
      </c>
      <c r="N71" s="148"/>
      <c r="O71" s="151" t="s">
        <v>136</v>
      </c>
      <c r="P71" s="152"/>
      <c r="Q71" s="151" t="s">
        <v>1</v>
      </c>
      <c r="R71" s="152"/>
      <c r="S71" s="50">
        <v>2100</v>
      </c>
      <c r="T71" s="64"/>
      <c r="U71" s="166"/>
      <c r="V71" s="167"/>
      <c r="W71" s="167"/>
      <c r="X71" s="167"/>
      <c r="Y71" s="167"/>
      <c r="Z71" s="167"/>
      <c r="AA71" s="167"/>
      <c r="AB71" s="168"/>
    </row>
    <row r="72" spans="1:28" ht="15" customHeight="1">
      <c r="A72" s="29">
        <v>203</v>
      </c>
      <c r="B72" s="151" t="s">
        <v>84</v>
      </c>
      <c r="C72" s="152"/>
      <c r="D72" s="30" t="s">
        <v>85</v>
      </c>
      <c r="E72" s="50">
        <f>SUM(E73:E74)</f>
        <v>5900</v>
      </c>
      <c r="F72" s="64">
        <f>SUM(F73:F74)</f>
        <v>0</v>
      </c>
      <c r="G72" s="166" t="s">
        <v>4</v>
      </c>
      <c r="H72" s="167"/>
      <c r="I72" s="167"/>
      <c r="J72" s="167"/>
      <c r="K72" s="168"/>
      <c r="L72" s="19"/>
      <c r="M72" s="147">
        <v>307</v>
      </c>
      <c r="N72" s="148"/>
      <c r="O72" s="151" t="s">
        <v>138</v>
      </c>
      <c r="P72" s="152"/>
      <c r="Q72" s="151" t="s">
        <v>1</v>
      </c>
      <c r="R72" s="152"/>
      <c r="S72" s="50">
        <v>2550</v>
      </c>
      <c r="T72" s="64"/>
      <c r="U72" s="166"/>
      <c r="V72" s="167"/>
      <c r="W72" s="167"/>
      <c r="X72" s="167"/>
      <c r="Y72" s="167"/>
      <c r="Z72" s="167"/>
      <c r="AA72" s="167"/>
      <c r="AB72" s="168"/>
    </row>
    <row r="73" spans="1:28" ht="15" customHeight="1">
      <c r="A73" s="21" t="s">
        <v>4</v>
      </c>
      <c r="B73" s="228" t="s">
        <v>86</v>
      </c>
      <c r="C73" s="229"/>
      <c r="D73" s="230"/>
      <c r="E73" s="22">
        <v>3000</v>
      </c>
      <c r="F73" s="66"/>
      <c r="G73" s="234" t="s">
        <v>4</v>
      </c>
      <c r="H73" s="235"/>
      <c r="I73" s="235"/>
      <c r="J73" s="235"/>
      <c r="K73" s="236"/>
      <c r="L73" s="19"/>
      <c r="M73" s="147">
        <v>308</v>
      </c>
      <c r="N73" s="148"/>
      <c r="O73" s="151" t="s">
        <v>140</v>
      </c>
      <c r="P73" s="152"/>
      <c r="Q73" s="151" t="s">
        <v>102</v>
      </c>
      <c r="R73" s="152"/>
      <c r="S73" s="50">
        <v>4900</v>
      </c>
      <c r="T73" s="64"/>
      <c r="U73" s="166"/>
      <c r="V73" s="167"/>
      <c r="W73" s="167"/>
      <c r="X73" s="167"/>
      <c r="Y73" s="167"/>
      <c r="Z73" s="167"/>
      <c r="AA73" s="167"/>
      <c r="AB73" s="168"/>
    </row>
    <row r="74" spans="1:28" ht="15" customHeight="1">
      <c r="A74" s="28" t="s">
        <v>4</v>
      </c>
      <c r="B74" s="132" t="s">
        <v>87</v>
      </c>
      <c r="C74" s="133"/>
      <c r="D74" s="134"/>
      <c r="E74" s="25">
        <v>2900</v>
      </c>
      <c r="F74" s="68"/>
      <c r="G74" s="141" t="s">
        <v>4</v>
      </c>
      <c r="H74" s="142"/>
      <c r="I74" s="142"/>
      <c r="J74" s="142"/>
      <c r="K74" s="143"/>
      <c r="L74" s="19"/>
      <c r="M74" s="147">
        <v>309</v>
      </c>
      <c r="N74" s="148"/>
      <c r="O74" s="151" t="s">
        <v>142</v>
      </c>
      <c r="P74" s="152"/>
      <c r="Q74" s="151" t="s">
        <v>124</v>
      </c>
      <c r="R74" s="152"/>
      <c r="S74" s="50">
        <v>2700</v>
      </c>
      <c r="T74" s="64"/>
      <c r="U74" s="163"/>
      <c r="V74" s="164"/>
      <c r="W74" s="164"/>
      <c r="X74" s="164"/>
      <c r="Y74" s="164"/>
      <c r="Z74" s="164"/>
      <c r="AA74" s="164"/>
      <c r="AB74" s="165"/>
    </row>
    <row r="75" spans="1:28" ht="15" customHeight="1">
      <c r="A75" s="29">
        <v>204</v>
      </c>
      <c r="B75" s="151" t="s">
        <v>88</v>
      </c>
      <c r="C75" s="152"/>
      <c r="D75" s="30" t="s">
        <v>83</v>
      </c>
      <c r="E75" s="50">
        <v>4100</v>
      </c>
      <c r="F75" s="64"/>
      <c r="G75" s="166" t="s">
        <v>4</v>
      </c>
      <c r="H75" s="167"/>
      <c r="I75" s="167"/>
      <c r="J75" s="167"/>
      <c r="K75" s="168"/>
      <c r="L75" s="19"/>
      <c r="M75" s="147">
        <v>310</v>
      </c>
      <c r="N75" s="148"/>
      <c r="O75" s="151" t="s">
        <v>144</v>
      </c>
      <c r="P75" s="152"/>
      <c r="Q75" s="151" t="s">
        <v>1</v>
      </c>
      <c r="R75" s="152"/>
      <c r="S75" s="50">
        <v>1500</v>
      </c>
      <c r="T75" s="64"/>
      <c r="U75" s="166"/>
      <c r="V75" s="167"/>
      <c r="W75" s="167"/>
      <c r="X75" s="167"/>
      <c r="Y75" s="167"/>
      <c r="Z75" s="167"/>
      <c r="AA75" s="167"/>
      <c r="AB75" s="168"/>
    </row>
    <row r="76" spans="1:28" ht="15" customHeight="1">
      <c r="A76" s="29">
        <v>205</v>
      </c>
      <c r="B76" s="151" t="s">
        <v>89</v>
      </c>
      <c r="C76" s="152"/>
      <c r="D76" s="30" t="s">
        <v>76</v>
      </c>
      <c r="E76" s="50">
        <f>SUM(E77:E79)</f>
        <v>6900</v>
      </c>
      <c r="F76" s="64">
        <f>SUM(F77:F79)</f>
        <v>0</v>
      </c>
      <c r="G76" s="166" t="s">
        <v>4</v>
      </c>
      <c r="H76" s="167"/>
      <c r="I76" s="167"/>
      <c r="J76" s="167"/>
      <c r="K76" s="168"/>
      <c r="L76" s="19"/>
      <c r="M76" s="147">
        <v>311</v>
      </c>
      <c r="N76" s="148"/>
      <c r="O76" s="151" t="s">
        <v>146</v>
      </c>
      <c r="P76" s="152"/>
      <c r="Q76" s="151" t="s">
        <v>1</v>
      </c>
      <c r="R76" s="152"/>
      <c r="S76" s="50">
        <v>2650</v>
      </c>
      <c r="T76" s="64"/>
      <c r="U76" s="166"/>
      <c r="V76" s="167"/>
      <c r="W76" s="167"/>
      <c r="X76" s="167"/>
      <c r="Y76" s="167"/>
      <c r="Z76" s="167"/>
      <c r="AA76" s="167"/>
      <c r="AB76" s="168"/>
    </row>
    <row r="77" spans="1:28" ht="15" customHeight="1">
      <c r="A77" s="21" t="s">
        <v>4</v>
      </c>
      <c r="B77" s="228" t="s">
        <v>90</v>
      </c>
      <c r="C77" s="229"/>
      <c r="D77" s="230"/>
      <c r="E77" s="22">
        <v>4750</v>
      </c>
      <c r="F77" s="66"/>
      <c r="G77" s="234" t="s">
        <v>4</v>
      </c>
      <c r="H77" s="235"/>
      <c r="I77" s="235"/>
      <c r="J77" s="235"/>
      <c r="K77" s="236"/>
      <c r="L77" s="19"/>
      <c r="M77" s="147">
        <v>312</v>
      </c>
      <c r="N77" s="148"/>
      <c r="O77" s="151" t="s">
        <v>258</v>
      </c>
      <c r="P77" s="152"/>
      <c r="Q77" s="151" t="s">
        <v>1</v>
      </c>
      <c r="R77" s="152"/>
      <c r="S77" s="50">
        <v>1200</v>
      </c>
      <c r="T77" s="64"/>
      <c r="U77" s="166"/>
      <c r="V77" s="167"/>
      <c r="W77" s="167"/>
      <c r="X77" s="167"/>
      <c r="Y77" s="167"/>
      <c r="Z77" s="167"/>
      <c r="AA77" s="167"/>
      <c r="AB77" s="168"/>
    </row>
    <row r="78" spans="1:28" ht="15" customHeight="1">
      <c r="A78" s="23" t="s">
        <v>4</v>
      </c>
      <c r="B78" s="128" t="s">
        <v>91</v>
      </c>
      <c r="C78" s="129"/>
      <c r="D78" s="130"/>
      <c r="E78" s="24">
        <v>1300</v>
      </c>
      <c r="F78" s="67"/>
      <c r="G78" s="160" t="s">
        <v>4</v>
      </c>
      <c r="H78" s="161"/>
      <c r="I78" s="161"/>
      <c r="J78" s="161"/>
      <c r="K78" s="162"/>
      <c r="L78" s="19"/>
      <c r="M78" s="147">
        <v>313</v>
      </c>
      <c r="N78" s="148"/>
      <c r="O78" s="151" t="s">
        <v>149</v>
      </c>
      <c r="P78" s="152"/>
      <c r="Q78" s="151" t="s">
        <v>102</v>
      </c>
      <c r="R78" s="152"/>
      <c r="S78" s="50">
        <v>4500</v>
      </c>
      <c r="T78" s="64"/>
      <c r="U78" s="166"/>
      <c r="V78" s="167"/>
      <c r="W78" s="167"/>
      <c r="X78" s="167"/>
      <c r="Y78" s="167"/>
      <c r="Z78" s="167"/>
      <c r="AA78" s="167"/>
      <c r="AB78" s="168"/>
    </row>
    <row r="79" spans="1:28" ht="15" customHeight="1">
      <c r="A79" s="28" t="s">
        <v>4</v>
      </c>
      <c r="B79" s="132" t="s">
        <v>92</v>
      </c>
      <c r="C79" s="133"/>
      <c r="D79" s="134"/>
      <c r="E79" s="25">
        <v>850</v>
      </c>
      <c r="F79" s="68"/>
      <c r="G79" s="141" t="s">
        <v>4</v>
      </c>
      <c r="H79" s="142"/>
      <c r="I79" s="142"/>
      <c r="J79" s="142"/>
      <c r="K79" s="143"/>
      <c r="L79" s="19"/>
      <c r="M79" s="147">
        <v>314</v>
      </c>
      <c r="N79" s="148"/>
      <c r="O79" s="151" t="s">
        <v>151</v>
      </c>
      <c r="P79" s="152"/>
      <c r="Q79" s="151" t="s">
        <v>102</v>
      </c>
      <c r="R79" s="152"/>
      <c r="S79" s="50">
        <f>SUM(S80:S81)</f>
        <v>7100</v>
      </c>
      <c r="T79" s="64">
        <f>SUM(T80:T81)</f>
        <v>0</v>
      </c>
      <c r="U79" s="166"/>
      <c r="V79" s="167"/>
      <c r="W79" s="167"/>
      <c r="X79" s="167"/>
      <c r="Y79" s="167"/>
      <c r="Z79" s="167"/>
      <c r="AA79" s="167"/>
      <c r="AB79" s="168"/>
    </row>
    <row r="80" spans="1:28" ht="15" customHeight="1">
      <c r="A80" s="29">
        <v>206</v>
      </c>
      <c r="B80" s="151" t="s">
        <v>93</v>
      </c>
      <c r="C80" s="152"/>
      <c r="D80" s="30" t="s">
        <v>83</v>
      </c>
      <c r="E80" s="50">
        <v>5400</v>
      </c>
      <c r="F80" s="64"/>
      <c r="G80" s="166" t="s">
        <v>4</v>
      </c>
      <c r="H80" s="167"/>
      <c r="I80" s="167"/>
      <c r="J80" s="167"/>
      <c r="K80" s="168"/>
      <c r="L80" s="19"/>
      <c r="M80" s="301" t="s">
        <v>4</v>
      </c>
      <c r="N80" s="302"/>
      <c r="O80" s="228" t="s">
        <v>153</v>
      </c>
      <c r="P80" s="229"/>
      <c r="Q80" s="229"/>
      <c r="R80" s="230"/>
      <c r="S80" s="22">
        <v>3950</v>
      </c>
      <c r="T80" s="66"/>
      <c r="U80" s="231"/>
      <c r="V80" s="232"/>
      <c r="W80" s="232"/>
      <c r="X80" s="232"/>
      <c r="Y80" s="232"/>
      <c r="Z80" s="232"/>
      <c r="AA80" s="232"/>
      <c r="AB80" s="233"/>
    </row>
    <row r="81" spans="1:28" ht="15" customHeight="1">
      <c r="A81" s="29">
        <v>207</v>
      </c>
      <c r="B81" s="151" t="s">
        <v>94</v>
      </c>
      <c r="C81" s="152"/>
      <c r="D81" s="30" t="s">
        <v>85</v>
      </c>
      <c r="E81" s="50">
        <f>SUM(E82:E83)</f>
        <v>2950</v>
      </c>
      <c r="F81" s="64">
        <f>SUM(F82:F83)</f>
        <v>0</v>
      </c>
      <c r="G81" s="166" t="s">
        <v>4</v>
      </c>
      <c r="H81" s="167"/>
      <c r="I81" s="167"/>
      <c r="J81" s="167"/>
      <c r="K81" s="168"/>
      <c r="L81" s="19"/>
      <c r="M81" s="303" t="s">
        <v>4</v>
      </c>
      <c r="N81" s="304"/>
      <c r="O81" s="132" t="s">
        <v>155</v>
      </c>
      <c r="P81" s="133"/>
      <c r="Q81" s="133"/>
      <c r="R81" s="134"/>
      <c r="S81" s="25">
        <v>3150</v>
      </c>
      <c r="T81" s="68"/>
      <c r="U81" s="248"/>
      <c r="V81" s="249"/>
      <c r="W81" s="249"/>
      <c r="X81" s="249"/>
      <c r="Y81" s="249"/>
      <c r="Z81" s="249"/>
      <c r="AA81" s="249"/>
      <c r="AB81" s="250"/>
    </row>
    <row r="82" spans="1:28" ht="15" customHeight="1">
      <c r="A82" s="21" t="s">
        <v>4</v>
      </c>
      <c r="B82" s="228" t="s">
        <v>95</v>
      </c>
      <c r="C82" s="229"/>
      <c r="D82" s="230"/>
      <c r="E82" s="22">
        <v>2150</v>
      </c>
      <c r="F82" s="66"/>
      <c r="G82" s="234" t="s">
        <v>4</v>
      </c>
      <c r="H82" s="235"/>
      <c r="I82" s="235"/>
      <c r="J82" s="235"/>
      <c r="K82" s="236"/>
      <c r="L82" s="19"/>
      <c r="M82" s="147">
        <v>315</v>
      </c>
      <c r="N82" s="148"/>
      <c r="O82" s="151" t="s">
        <v>156</v>
      </c>
      <c r="P82" s="152"/>
      <c r="Q82" s="151" t="s">
        <v>127</v>
      </c>
      <c r="R82" s="152"/>
      <c r="S82" s="50">
        <v>3600</v>
      </c>
      <c r="T82" s="64"/>
      <c r="U82" s="166"/>
      <c r="V82" s="167"/>
      <c r="W82" s="167"/>
      <c r="X82" s="167"/>
      <c r="Y82" s="167"/>
      <c r="Z82" s="167"/>
      <c r="AA82" s="167"/>
      <c r="AB82" s="168"/>
    </row>
    <row r="83" spans="1:28" ht="15" customHeight="1">
      <c r="A83" s="28" t="s">
        <v>4</v>
      </c>
      <c r="B83" s="132" t="s">
        <v>96</v>
      </c>
      <c r="C83" s="133"/>
      <c r="D83" s="134"/>
      <c r="E83" s="25">
        <v>800</v>
      </c>
      <c r="F83" s="68"/>
      <c r="G83" s="141" t="s">
        <v>4</v>
      </c>
      <c r="H83" s="142"/>
      <c r="I83" s="142"/>
      <c r="J83" s="142"/>
      <c r="K83" s="143"/>
      <c r="L83" s="19"/>
      <c r="M83" s="147">
        <v>316</v>
      </c>
      <c r="N83" s="148"/>
      <c r="O83" s="151" t="s">
        <v>157</v>
      </c>
      <c r="P83" s="152"/>
      <c r="Q83" s="151" t="s">
        <v>158</v>
      </c>
      <c r="R83" s="152"/>
      <c r="S83" s="50">
        <v>2700</v>
      </c>
      <c r="T83" s="64"/>
      <c r="U83" s="166"/>
      <c r="V83" s="167"/>
      <c r="W83" s="167"/>
      <c r="X83" s="167"/>
      <c r="Y83" s="167"/>
      <c r="Z83" s="167"/>
      <c r="AA83" s="167"/>
      <c r="AB83" s="168"/>
    </row>
    <row r="84" spans="1:28" ht="15" customHeight="1">
      <c r="A84" s="29">
        <v>208</v>
      </c>
      <c r="B84" s="151" t="s">
        <v>97</v>
      </c>
      <c r="C84" s="152"/>
      <c r="D84" s="30" t="s">
        <v>83</v>
      </c>
      <c r="E84" s="50">
        <v>3200</v>
      </c>
      <c r="F84" s="64"/>
      <c r="G84" s="166" t="s">
        <v>4</v>
      </c>
      <c r="H84" s="167"/>
      <c r="I84" s="167"/>
      <c r="J84" s="167"/>
      <c r="K84" s="168"/>
      <c r="L84" s="19"/>
      <c r="M84" s="147">
        <v>317</v>
      </c>
      <c r="N84" s="148"/>
      <c r="O84" s="151" t="s">
        <v>159</v>
      </c>
      <c r="P84" s="152"/>
      <c r="Q84" s="151" t="s">
        <v>1</v>
      </c>
      <c r="R84" s="152"/>
      <c r="S84" s="50">
        <v>1050</v>
      </c>
      <c r="T84" s="64"/>
      <c r="U84" s="166"/>
      <c r="V84" s="167"/>
      <c r="W84" s="167"/>
      <c r="X84" s="167"/>
      <c r="Y84" s="167"/>
      <c r="Z84" s="167"/>
      <c r="AA84" s="167"/>
      <c r="AB84" s="168"/>
    </row>
    <row r="85" spans="1:28" ht="15" customHeight="1">
      <c r="A85" s="29">
        <v>209</v>
      </c>
      <c r="B85" s="151" t="s">
        <v>98</v>
      </c>
      <c r="C85" s="152"/>
      <c r="D85" s="30" t="s">
        <v>76</v>
      </c>
      <c r="E85" s="50">
        <v>2750</v>
      </c>
      <c r="F85" s="64"/>
      <c r="G85" s="178" t="s">
        <v>4</v>
      </c>
      <c r="H85" s="179"/>
      <c r="I85" s="179"/>
      <c r="J85" s="179"/>
      <c r="K85" s="180"/>
      <c r="L85" s="19"/>
      <c r="M85" s="147">
        <v>318</v>
      </c>
      <c r="N85" s="148"/>
      <c r="O85" s="151" t="s">
        <v>160</v>
      </c>
      <c r="P85" s="152"/>
      <c r="Q85" s="151" t="s">
        <v>102</v>
      </c>
      <c r="R85" s="152"/>
      <c r="S85" s="50">
        <v>3900</v>
      </c>
      <c r="T85" s="64"/>
      <c r="U85" s="166" t="s">
        <v>4</v>
      </c>
      <c r="V85" s="167"/>
      <c r="W85" s="167"/>
      <c r="X85" s="167"/>
      <c r="Y85" s="167"/>
      <c r="Z85" s="167"/>
      <c r="AA85" s="167"/>
      <c r="AB85" s="168"/>
    </row>
    <row r="86" spans="1:28" ht="15" customHeight="1">
      <c r="A86" s="29">
        <v>210</v>
      </c>
      <c r="B86" s="151" t="s">
        <v>99</v>
      </c>
      <c r="C86" s="152"/>
      <c r="D86" s="30" t="s">
        <v>76</v>
      </c>
      <c r="E86" s="50">
        <v>1500</v>
      </c>
      <c r="F86" s="64"/>
      <c r="G86" s="166" t="s">
        <v>4</v>
      </c>
      <c r="H86" s="167"/>
      <c r="I86" s="167"/>
      <c r="J86" s="167"/>
      <c r="K86" s="168"/>
      <c r="L86" s="19"/>
      <c r="M86" s="147">
        <v>319</v>
      </c>
      <c r="N86" s="148"/>
      <c r="O86" s="151" t="s">
        <v>161</v>
      </c>
      <c r="P86" s="152"/>
      <c r="Q86" s="151" t="s">
        <v>76</v>
      </c>
      <c r="R86" s="152"/>
      <c r="S86" s="50">
        <v>4200</v>
      </c>
      <c r="T86" s="64"/>
      <c r="U86" s="166" t="s">
        <v>4</v>
      </c>
      <c r="V86" s="167"/>
      <c r="W86" s="167"/>
      <c r="X86" s="167"/>
      <c r="Y86" s="167"/>
      <c r="Z86" s="167"/>
      <c r="AA86" s="167"/>
      <c r="AB86" s="168"/>
    </row>
    <row r="87" spans="1:28" ht="15" customHeight="1">
      <c r="A87" s="29">
        <v>211</v>
      </c>
      <c r="B87" s="151" t="s">
        <v>100</v>
      </c>
      <c r="C87" s="152"/>
      <c r="D87" s="30" t="s">
        <v>1</v>
      </c>
      <c r="E87" s="50">
        <v>2450</v>
      </c>
      <c r="F87" s="64"/>
      <c r="G87" s="166"/>
      <c r="H87" s="167"/>
      <c r="I87" s="167"/>
      <c r="J87" s="167"/>
      <c r="K87" s="168"/>
      <c r="L87" s="19"/>
      <c r="M87" s="147">
        <v>320</v>
      </c>
      <c r="N87" s="148"/>
      <c r="O87" s="151" t="s">
        <v>162</v>
      </c>
      <c r="P87" s="152"/>
      <c r="Q87" s="151" t="s">
        <v>76</v>
      </c>
      <c r="R87" s="152"/>
      <c r="S87" s="50">
        <v>3400</v>
      </c>
      <c r="T87" s="64"/>
      <c r="U87" s="166" t="s">
        <v>4</v>
      </c>
      <c r="V87" s="167"/>
      <c r="W87" s="167"/>
      <c r="X87" s="167"/>
      <c r="Y87" s="167"/>
      <c r="Z87" s="167"/>
      <c r="AA87" s="167"/>
      <c r="AB87" s="168"/>
    </row>
    <row r="88" spans="1:28" ht="15" customHeight="1">
      <c r="A88" s="29">
        <v>212</v>
      </c>
      <c r="B88" s="151" t="s">
        <v>101</v>
      </c>
      <c r="C88" s="152"/>
      <c r="D88" s="30" t="s">
        <v>102</v>
      </c>
      <c r="E88" s="50">
        <v>3400</v>
      </c>
      <c r="F88" s="64"/>
      <c r="G88" s="166"/>
      <c r="H88" s="167"/>
      <c r="I88" s="167"/>
      <c r="J88" s="167"/>
      <c r="K88" s="168"/>
      <c r="L88" s="19"/>
      <c r="M88" s="147">
        <v>321</v>
      </c>
      <c r="N88" s="148"/>
      <c r="O88" s="151" t="s">
        <v>163</v>
      </c>
      <c r="P88" s="152"/>
      <c r="Q88" s="151" t="s">
        <v>1</v>
      </c>
      <c r="R88" s="152"/>
      <c r="S88" s="50">
        <v>3750</v>
      </c>
      <c r="T88" s="64"/>
      <c r="U88" s="166" t="s">
        <v>4</v>
      </c>
      <c r="V88" s="167"/>
      <c r="W88" s="167"/>
      <c r="X88" s="167"/>
      <c r="Y88" s="167"/>
      <c r="Z88" s="167"/>
      <c r="AA88" s="167"/>
      <c r="AB88" s="168"/>
    </row>
    <row r="89" spans="1:28" ht="15" customHeight="1">
      <c r="A89" s="29">
        <v>213</v>
      </c>
      <c r="B89" s="151" t="s">
        <v>103</v>
      </c>
      <c r="C89" s="152"/>
      <c r="D89" s="30" t="s">
        <v>76</v>
      </c>
      <c r="E89" s="50">
        <v>6600</v>
      </c>
      <c r="F89" s="64"/>
      <c r="G89" s="166"/>
      <c r="H89" s="167"/>
      <c r="I89" s="167"/>
      <c r="J89" s="167"/>
      <c r="K89" s="168"/>
      <c r="L89" s="19"/>
      <c r="M89" s="147">
        <v>322</v>
      </c>
      <c r="N89" s="148"/>
      <c r="O89" s="151" t="s">
        <v>164</v>
      </c>
      <c r="P89" s="152"/>
      <c r="Q89" s="151" t="s">
        <v>1</v>
      </c>
      <c r="R89" s="152"/>
      <c r="S89" s="50">
        <v>1500</v>
      </c>
      <c r="T89" s="64"/>
      <c r="U89" s="166" t="s">
        <v>4</v>
      </c>
      <c r="V89" s="167"/>
      <c r="W89" s="167"/>
      <c r="X89" s="167"/>
      <c r="Y89" s="167"/>
      <c r="Z89" s="167"/>
      <c r="AA89" s="167"/>
      <c r="AB89" s="168"/>
    </row>
    <row r="90" spans="1:28" ht="15" customHeight="1">
      <c r="A90" s="29">
        <v>214</v>
      </c>
      <c r="B90" s="151" t="s">
        <v>104</v>
      </c>
      <c r="C90" s="152"/>
      <c r="D90" s="30" t="s">
        <v>102</v>
      </c>
      <c r="E90" s="50">
        <v>2850</v>
      </c>
      <c r="F90" s="64"/>
      <c r="G90" s="166" t="s">
        <v>4</v>
      </c>
      <c r="H90" s="167"/>
      <c r="I90" s="167"/>
      <c r="J90" s="167"/>
      <c r="K90" s="168"/>
      <c r="L90" s="19"/>
      <c r="M90" s="147">
        <v>323</v>
      </c>
      <c r="N90" s="148"/>
      <c r="O90" s="151" t="s">
        <v>165</v>
      </c>
      <c r="P90" s="152"/>
      <c r="Q90" s="151" t="s">
        <v>130</v>
      </c>
      <c r="R90" s="152"/>
      <c r="S90" s="50">
        <v>7700</v>
      </c>
      <c r="T90" s="64"/>
      <c r="U90" s="166" t="s">
        <v>4</v>
      </c>
      <c r="V90" s="167"/>
      <c r="W90" s="167"/>
      <c r="X90" s="167"/>
      <c r="Y90" s="167"/>
      <c r="Z90" s="167"/>
      <c r="AA90" s="167"/>
      <c r="AB90" s="168"/>
    </row>
    <row r="91" spans="1:28" ht="15" customHeight="1">
      <c r="A91" s="29">
        <v>215</v>
      </c>
      <c r="B91" s="151" t="s">
        <v>105</v>
      </c>
      <c r="C91" s="152"/>
      <c r="D91" s="30" t="s">
        <v>76</v>
      </c>
      <c r="E91" s="50">
        <v>13800</v>
      </c>
      <c r="F91" s="64"/>
      <c r="G91" s="166"/>
      <c r="H91" s="167"/>
      <c r="I91" s="167"/>
      <c r="J91" s="167"/>
      <c r="K91" s="168"/>
      <c r="L91" s="19"/>
      <c r="M91" s="147">
        <v>324</v>
      </c>
      <c r="N91" s="148"/>
      <c r="O91" s="151" t="s">
        <v>166</v>
      </c>
      <c r="P91" s="152"/>
      <c r="Q91" s="151" t="s">
        <v>127</v>
      </c>
      <c r="R91" s="152"/>
      <c r="S91" s="50">
        <v>7000</v>
      </c>
      <c r="T91" s="64"/>
      <c r="U91" s="166" t="s">
        <v>4</v>
      </c>
      <c r="V91" s="167"/>
      <c r="W91" s="167"/>
      <c r="X91" s="167"/>
      <c r="Y91" s="167"/>
      <c r="Z91" s="167"/>
      <c r="AA91" s="167"/>
      <c r="AB91" s="168"/>
    </row>
    <row r="92" spans="1:28" ht="15" customHeight="1">
      <c r="A92" s="29">
        <v>216</v>
      </c>
      <c r="B92" s="151" t="s">
        <v>106</v>
      </c>
      <c r="C92" s="152"/>
      <c r="D92" s="30" t="s">
        <v>107</v>
      </c>
      <c r="E92" s="50">
        <v>4900</v>
      </c>
      <c r="F92" s="64"/>
      <c r="G92" s="166" t="s">
        <v>4</v>
      </c>
      <c r="H92" s="167"/>
      <c r="I92" s="167"/>
      <c r="J92" s="167"/>
      <c r="K92" s="168"/>
      <c r="L92" s="19"/>
      <c r="M92" s="147">
        <v>325</v>
      </c>
      <c r="N92" s="148"/>
      <c r="O92" s="151" t="s">
        <v>167</v>
      </c>
      <c r="P92" s="152"/>
      <c r="Q92" s="151" t="s">
        <v>85</v>
      </c>
      <c r="R92" s="152"/>
      <c r="S92" s="50">
        <v>4900</v>
      </c>
      <c r="T92" s="64"/>
      <c r="U92" s="166" t="s">
        <v>4</v>
      </c>
      <c r="V92" s="167"/>
      <c r="W92" s="167"/>
      <c r="X92" s="167"/>
      <c r="Y92" s="167"/>
      <c r="Z92" s="167"/>
      <c r="AA92" s="167"/>
      <c r="AB92" s="168"/>
    </row>
    <row r="93" spans="1:28" ht="15" customHeight="1">
      <c r="A93" s="29">
        <v>217</v>
      </c>
      <c r="B93" s="151" t="s">
        <v>108</v>
      </c>
      <c r="C93" s="152"/>
      <c r="D93" s="30" t="s">
        <v>85</v>
      </c>
      <c r="E93" s="50">
        <v>2650</v>
      </c>
      <c r="F93" s="64"/>
      <c r="G93" s="166" t="s">
        <v>4</v>
      </c>
      <c r="H93" s="167"/>
      <c r="I93" s="167"/>
      <c r="J93" s="167"/>
      <c r="K93" s="168"/>
      <c r="L93" s="19"/>
      <c r="M93" s="147">
        <v>326</v>
      </c>
      <c r="N93" s="148"/>
      <c r="O93" s="151" t="s">
        <v>168</v>
      </c>
      <c r="P93" s="152"/>
      <c r="Q93" s="151" t="s">
        <v>1</v>
      </c>
      <c r="R93" s="152"/>
      <c r="S93" s="50">
        <v>2050</v>
      </c>
      <c r="T93" s="64"/>
      <c r="U93" s="166" t="s">
        <v>4</v>
      </c>
      <c r="V93" s="167"/>
      <c r="W93" s="167"/>
      <c r="X93" s="167"/>
      <c r="Y93" s="167"/>
      <c r="Z93" s="167"/>
      <c r="AA93" s="167"/>
      <c r="AB93" s="168"/>
    </row>
    <row r="94" spans="1:28" ht="15" customHeight="1">
      <c r="A94" s="29">
        <v>218</v>
      </c>
      <c r="B94" s="151" t="s">
        <v>109</v>
      </c>
      <c r="C94" s="152"/>
      <c r="D94" s="30" t="s">
        <v>107</v>
      </c>
      <c r="E94" s="50">
        <f>SUM(E95:E98)</f>
        <v>15800</v>
      </c>
      <c r="F94" s="64">
        <f>SUM(F95:F98)</f>
        <v>0</v>
      </c>
      <c r="G94" s="166" t="s">
        <v>4</v>
      </c>
      <c r="H94" s="167"/>
      <c r="I94" s="167"/>
      <c r="J94" s="167"/>
      <c r="K94" s="168"/>
      <c r="L94" s="19"/>
      <c r="M94" s="147">
        <v>327</v>
      </c>
      <c r="N94" s="148"/>
      <c r="O94" s="151" t="s">
        <v>169</v>
      </c>
      <c r="P94" s="152"/>
      <c r="Q94" s="151" t="s">
        <v>102</v>
      </c>
      <c r="R94" s="152"/>
      <c r="S94" s="50">
        <v>4450</v>
      </c>
      <c r="T94" s="64"/>
      <c r="U94" s="166" t="s">
        <v>4</v>
      </c>
      <c r="V94" s="167"/>
      <c r="W94" s="167"/>
      <c r="X94" s="167"/>
      <c r="Y94" s="167"/>
      <c r="Z94" s="167"/>
      <c r="AA94" s="167"/>
      <c r="AB94" s="168"/>
    </row>
    <row r="95" spans="1:28" ht="15" customHeight="1">
      <c r="A95" s="21" t="s">
        <v>4</v>
      </c>
      <c r="B95" s="228" t="s">
        <v>110</v>
      </c>
      <c r="C95" s="229"/>
      <c r="D95" s="230"/>
      <c r="E95" s="22">
        <v>2900</v>
      </c>
      <c r="F95" s="66"/>
      <c r="G95" s="234" t="s">
        <v>4</v>
      </c>
      <c r="H95" s="235"/>
      <c r="I95" s="235"/>
      <c r="J95" s="235"/>
      <c r="K95" s="236"/>
      <c r="L95" s="19"/>
      <c r="M95" s="147">
        <v>328</v>
      </c>
      <c r="N95" s="148"/>
      <c r="O95" s="151" t="s">
        <v>170</v>
      </c>
      <c r="P95" s="152"/>
      <c r="Q95" s="151" t="s">
        <v>1</v>
      </c>
      <c r="R95" s="152"/>
      <c r="S95" s="50">
        <v>1750</v>
      </c>
      <c r="T95" s="64"/>
      <c r="U95" s="166" t="s">
        <v>4</v>
      </c>
      <c r="V95" s="167"/>
      <c r="W95" s="167"/>
      <c r="X95" s="167"/>
      <c r="Y95" s="167"/>
      <c r="Z95" s="167"/>
      <c r="AA95" s="167"/>
      <c r="AB95" s="168"/>
    </row>
    <row r="96" spans="1:28" ht="15" customHeight="1">
      <c r="A96" s="23" t="s">
        <v>4</v>
      </c>
      <c r="B96" s="128" t="s">
        <v>111</v>
      </c>
      <c r="C96" s="129"/>
      <c r="D96" s="130"/>
      <c r="E96" s="24">
        <v>4500</v>
      </c>
      <c r="F96" s="67"/>
      <c r="G96" s="160" t="s">
        <v>4</v>
      </c>
      <c r="H96" s="161"/>
      <c r="I96" s="161"/>
      <c r="J96" s="161"/>
      <c r="K96" s="162"/>
      <c r="L96" s="19"/>
      <c r="M96" s="147">
        <v>329</v>
      </c>
      <c r="N96" s="148"/>
      <c r="O96" s="151" t="s">
        <v>171</v>
      </c>
      <c r="P96" s="152"/>
      <c r="Q96" s="151" t="s">
        <v>102</v>
      </c>
      <c r="R96" s="152"/>
      <c r="S96" s="50">
        <v>4400</v>
      </c>
      <c r="T96" s="64"/>
      <c r="U96" s="166" t="s">
        <v>4</v>
      </c>
      <c r="V96" s="167"/>
      <c r="W96" s="167"/>
      <c r="X96" s="167"/>
      <c r="Y96" s="167"/>
      <c r="Z96" s="167"/>
      <c r="AA96" s="167"/>
      <c r="AB96" s="168"/>
    </row>
    <row r="97" spans="1:28" ht="15" customHeight="1">
      <c r="A97" s="23" t="s">
        <v>4</v>
      </c>
      <c r="B97" s="128" t="s">
        <v>112</v>
      </c>
      <c r="C97" s="129"/>
      <c r="D97" s="130"/>
      <c r="E97" s="24">
        <v>2900</v>
      </c>
      <c r="F97" s="67"/>
      <c r="G97" s="160" t="s">
        <v>4</v>
      </c>
      <c r="H97" s="161"/>
      <c r="I97" s="161"/>
      <c r="J97" s="161"/>
      <c r="K97" s="162"/>
      <c r="L97" s="19"/>
      <c r="M97" s="147">
        <v>330</v>
      </c>
      <c r="N97" s="148"/>
      <c r="O97" s="151" t="s">
        <v>172</v>
      </c>
      <c r="P97" s="152"/>
      <c r="Q97" s="151" t="s">
        <v>1</v>
      </c>
      <c r="R97" s="152"/>
      <c r="S97" s="50">
        <v>2850</v>
      </c>
      <c r="T97" s="64"/>
      <c r="U97" s="166" t="s">
        <v>4</v>
      </c>
      <c r="V97" s="167"/>
      <c r="W97" s="167"/>
      <c r="X97" s="167"/>
      <c r="Y97" s="167"/>
      <c r="Z97" s="167"/>
      <c r="AA97" s="167"/>
      <c r="AB97" s="168"/>
    </row>
    <row r="98" spans="1:28" ht="15" customHeight="1">
      <c r="A98" s="28" t="s">
        <v>4</v>
      </c>
      <c r="B98" s="132" t="s">
        <v>113</v>
      </c>
      <c r="C98" s="133"/>
      <c r="D98" s="134"/>
      <c r="E98" s="25">
        <v>5500</v>
      </c>
      <c r="F98" s="68"/>
      <c r="G98" s="141" t="s">
        <v>4</v>
      </c>
      <c r="H98" s="142"/>
      <c r="I98" s="142"/>
      <c r="J98" s="142"/>
      <c r="K98" s="143"/>
      <c r="L98" s="19"/>
      <c r="M98" s="147">
        <v>331</v>
      </c>
      <c r="N98" s="148"/>
      <c r="O98" s="151" t="s">
        <v>173</v>
      </c>
      <c r="P98" s="152"/>
      <c r="Q98" s="151" t="s">
        <v>102</v>
      </c>
      <c r="R98" s="152"/>
      <c r="S98" s="50">
        <v>2150</v>
      </c>
      <c r="T98" s="64"/>
      <c r="U98" s="166" t="s">
        <v>4</v>
      </c>
      <c r="V98" s="167"/>
      <c r="W98" s="167"/>
      <c r="X98" s="167"/>
      <c r="Y98" s="167"/>
      <c r="Z98" s="167"/>
      <c r="AA98" s="167"/>
      <c r="AB98" s="168"/>
    </row>
    <row r="99" spans="1:28" ht="15" customHeight="1">
      <c r="A99" s="29">
        <v>219</v>
      </c>
      <c r="B99" s="151" t="s">
        <v>114</v>
      </c>
      <c r="C99" s="152"/>
      <c r="D99" s="30" t="s">
        <v>85</v>
      </c>
      <c r="E99" s="50">
        <v>3400</v>
      </c>
      <c r="F99" s="64"/>
      <c r="G99" s="294"/>
      <c r="H99" s="295"/>
      <c r="I99" s="295"/>
      <c r="J99" s="295"/>
      <c r="K99" s="296"/>
      <c r="L99" s="19"/>
      <c r="M99" s="147">
        <v>332</v>
      </c>
      <c r="N99" s="148"/>
      <c r="O99" s="151" t="s">
        <v>174</v>
      </c>
      <c r="P99" s="152"/>
      <c r="Q99" s="151" t="s">
        <v>102</v>
      </c>
      <c r="R99" s="152"/>
      <c r="S99" s="50">
        <v>2100</v>
      </c>
      <c r="T99" s="64"/>
      <c r="U99" s="166" t="s">
        <v>4</v>
      </c>
      <c r="V99" s="167"/>
      <c r="W99" s="167"/>
      <c r="X99" s="167"/>
      <c r="Y99" s="167"/>
      <c r="Z99" s="167"/>
      <c r="AA99" s="167"/>
      <c r="AB99" s="168"/>
    </row>
    <row r="100" spans="1:28" ht="15" customHeight="1" thickBot="1">
      <c r="A100" s="29">
        <v>220</v>
      </c>
      <c r="B100" s="151" t="s">
        <v>115</v>
      </c>
      <c r="C100" s="152"/>
      <c r="D100" s="30" t="s">
        <v>107</v>
      </c>
      <c r="E100" s="50">
        <v>7300</v>
      </c>
      <c r="F100" s="64"/>
      <c r="G100" s="166" t="s">
        <v>4</v>
      </c>
      <c r="H100" s="167"/>
      <c r="I100" s="167"/>
      <c r="J100" s="167"/>
      <c r="K100" s="168"/>
      <c r="L100" s="19"/>
      <c r="M100" s="219" t="s">
        <v>175</v>
      </c>
      <c r="N100" s="220"/>
      <c r="O100" s="220"/>
      <c r="P100" s="220"/>
      <c r="Q100" s="220"/>
      <c r="R100" s="221"/>
      <c r="S100" s="55">
        <f>SUM(S66:S79)+SUM(S82:S99)</f>
        <v>125800</v>
      </c>
      <c r="T100" s="72">
        <f>SUM(T66:T79,T82:T99)</f>
        <v>0</v>
      </c>
      <c r="U100" s="190"/>
      <c r="V100" s="191"/>
      <c r="W100" s="191"/>
      <c r="X100" s="191"/>
      <c r="Y100" s="191"/>
      <c r="Z100" s="191"/>
      <c r="AA100" s="191"/>
      <c r="AB100" s="192"/>
    </row>
    <row r="101" spans="1:22" ht="15" customHeight="1">
      <c r="A101" s="29">
        <v>221</v>
      </c>
      <c r="B101" s="151" t="s">
        <v>116</v>
      </c>
      <c r="C101" s="152"/>
      <c r="D101" s="30" t="s">
        <v>76</v>
      </c>
      <c r="E101" s="50">
        <f>SUM(E102:E107)</f>
        <v>14950</v>
      </c>
      <c r="F101" s="64">
        <f>SUM(F102:F107)</f>
        <v>0</v>
      </c>
      <c r="G101" s="166"/>
      <c r="H101" s="167"/>
      <c r="I101" s="167"/>
      <c r="J101" s="167"/>
      <c r="K101" s="168"/>
      <c r="L101" s="19"/>
      <c r="M101" s="42"/>
      <c r="N101" s="42"/>
      <c r="O101" s="43"/>
      <c r="P101" s="43"/>
      <c r="Q101" s="43"/>
      <c r="R101" s="43"/>
      <c r="S101" s="44"/>
      <c r="T101" s="44"/>
      <c r="U101" s="44"/>
      <c r="V101" s="44"/>
    </row>
    <row r="102" spans="1:28" ht="15" customHeight="1">
      <c r="A102" s="21" t="s">
        <v>4</v>
      </c>
      <c r="B102" s="228" t="s">
        <v>113</v>
      </c>
      <c r="C102" s="229"/>
      <c r="D102" s="230"/>
      <c r="E102" s="22">
        <v>2750</v>
      </c>
      <c r="F102" s="66"/>
      <c r="G102" s="234" t="s">
        <v>4</v>
      </c>
      <c r="H102" s="235"/>
      <c r="I102" s="235"/>
      <c r="J102" s="235"/>
      <c r="K102" s="236"/>
      <c r="L102" s="19"/>
      <c r="M102" s="244" t="s">
        <v>204</v>
      </c>
      <c r="N102" s="244"/>
      <c r="O102" s="244"/>
      <c r="P102" s="244"/>
      <c r="Q102" s="244"/>
      <c r="R102" s="244"/>
      <c r="S102" s="244"/>
      <c r="T102" s="244"/>
      <c r="U102" s="244"/>
      <c r="V102" s="244"/>
      <c r="W102" s="244"/>
      <c r="X102" s="244"/>
      <c r="Y102" s="244"/>
      <c r="Z102" s="244"/>
      <c r="AA102" s="244"/>
      <c r="AB102" s="244"/>
    </row>
    <row r="103" spans="1:28" ht="15" customHeight="1">
      <c r="A103" s="23" t="s">
        <v>4</v>
      </c>
      <c r="B103" s="128" t="s">
        <v>117</v>
      </c>
      <c r="C103" s="129"/>
      <c r="D103" s="130"/>
      <c r="E103" s="24">
        <v>6750</v>
      </c>
      <c r="F103" s="67"/>
      <c r="G103" s="160" t="s">
        <v>4</v>
      </c>
      <c r="H103" s="161"/>
      <c r="I103" s="161"/>
      <c r="J103" s="161"/>
      <c r="K103" s="162"/>
      <c r="L103" s="19"/>
      <c r="M103" s="222" t="s">
        <v>205</v>
      </c>
      <c r="N103" s="222"/>
      <c r="O103" s="222"/>
      <c r="P103" s="222"/>
      <c r="Q103" s="222"/>
      <c r="R103" s="222"/>
      <c r="S103" s="222"/>
      <c r="T103" s="222"/>
      <c r="U103" s="222"/>
      <c r="V103" s="222"/>
      <c r="W103" s="222"/>
      <c r="X103" s="222"/>
      <c r="Y103" s="222"/>
      <c r="Z103" s="222"/>
      <c r="AA103" s="222"/>
      <c r="AB103" s="222"/>
    </row>
    <row r="104" spans="1:28" ht="15" customHeight="1">
      <c r="A104" s="23" t="s">
        <v>4</v>
      </c>
      <c r="B104" s="128" t="s">
        <v>118</v>
      </c>
      <c r="C104" s="129"/>
      <c r="D104" s="130"/>
      <c r="E104" s="24">
        <v>2200</v>
      </c>
      <c r="F104" s="67"/>
      <c r="G104" s="160" t="s">
        <v>4</v>
      </c>
      <c r="H104" s="161"/>
      <c r="I104" s="161"/>
      <c r="J104" s="161"/>
      <c r="K104" s="162"/>
      <c r="L104" s="19"/>
      <c r="M104" s="222" t="s">
        <v>206</v>
      </c>
      <c r="N104" s="222"/>
      <c r="O104" s="222"/>
      <c r="P104" s="222"/>
      <c r="Q104" s="222"/>
      <c r="R104" s="222"/>
      <c r="S104" s="222"/>
      <c r="T104" s="222"/>
      <c r="U104" s="222"/>
      <c r="V104" s="222"/>
      <c r="W104" s="222"/>
      <c r="X104" s="222"/>
      <c r="Y104" s="222"/>
      <c r="Z104" s="222"/>
      <c r="AA104" s="222"/>
      <c r="AB104" s="222"/>
    </row>
    <row r="105" spans="1:28" ht="15" customHeight="1">
      <c r="A105" s="23" t="s">
        <v>4</v>
      </c>
      <c r="B105" s="128" t="s">
        <v>119</v>
      </c>
      <c r="C105" s="129"/>
      <c r="D105" s="130"/>
      <c r="E105" s="24">
        <v>1200</v>
      </c>
      <c r="F105" s="67"/>
      <c r="G105" s="160" t="s">
        <v>4</v>
      </c>
      <c r="H105" s="161"/>
      <c r="I105" s="161"/>
      <c r="J105" s="161"/>
      <c r="K105" s="162"/>
      <c r="L105" s="19"/>
      <c r="M105" s="7"/>
      <c r="N105" s="7"/>
      <c r="O105" s="7"/>
      <c r="P105" s="7"/>
      <c r="Q105" s="7"/>
      <c r="R105" s="7"/>
      <c r="S105" s="7"/>
      <c r="T105" s="7"/>
      <c r="U105" s="7"/>
      <c r="V105" s="7"/>
      <c r="W105" s="7"/>
      <c r="X105" s="7"/>
      <c r="Y105" s="7"/>
      <c r="Z105" s="7"/>
      <c r="AA105" s="7"/>
      <c r="AB105" s="7"/>
    </row>
    <row r="106" spans="1:28" ht="15" customHeight="1">
      <c r="A106" s="23" t="s">
        <v>4</v>
      </c>
      <c r="B106" s="128" t="s">
        <v>120</v>
      </c>
      <c r="C106" s="129"/>
      <c r="D106" s="130"/>
      <c r="E106" s="24">
        <v>1750</v>
      </c>
      <c r="F106" s="67"/>
      <c r="G106" s="160" t="s">
        <v>4</v>
      </c>
      <c r="H106" s="161"/>
      <c r="I106" s="161"/>
      <c r="J106" s="161"/>
      <c r="K106" s="162"/>
      <c r="L106" s="19"/>
      <c r="M106" s="244" t="s">
        <v>207</v>
      </c>
      <c r="N106" s="244"/>
      <c r="O106" s="244"/>
      <c r="P106" s="244"/>
      <c r="Q106" s="244"/>
      <c r="R106" s="244"/>
      <c r="S106" s="244"/>
      <c r="T106" s="244"/>
      <c r="U106" s="244"/>
      <c r="V106" s="244"/>
      <c r="W106" s="244"/>
      <c r="X106" s="244"/>
      <c r="Y106" s="244"/>
      <c r="Z106" s="244"/>
      <c r="AA106" s="244"/>
      <c r="AB106" s="244"/>
    </row>
    <row r="107" spans="1:28" ht="15" customHeight="1">
      <c r="A107" s="28" t="s">
        <v>4</v>
      </c>
      <c r="B107" s="132" t="s">
        <v>121</v>
      </c>
      <c r="C107" s="133"/>
      <c r="D107" s="134"/>
      <c r="E107" s="25">
        <v>300</v>
      </c>
      <c r="F107" s="68"/>
      <c r="G107" s="141" t="s">
        <v>4</v>
      </c>
      <c r="H107" s="142"/>
      <c r="I107" s="142"/>
      <c r="J107" s="142"/>
      <c r="K107" s="143"/>
      <c r="L107" s="19"/>
      <c r="M107" s="244" t="s">
        <v>208</v>
      </c>
      <c r="N107" s="244"/>
      <c r="O107" s="244"/>
      <c r="P107" s="244"/>
      <c r="Q107" s="244"/>
      <c r="R107" s="244"/>
      <c r="S107" s="244"/>
      <c r="T107" s="244"/>
      <c r="U107" s="244"/>
      <c r="V107" s="244"/>
      <c r="W107" s="244"/>
      <c r="X107" s="244"/>
      <c r="Y107" s="244"/>
      <c r="Z107" s="244"/>
      <c r="AA107" s="244"/>
      <c r="AB107" s="244"/>
    </row>
    <row r="108" spans="1:28" ht="15" customHeight="1">
      <c r="A108" s="29">
        <v>222</v>
      </c>
      <c r="B108" s="151" t="s">
        <v>122</v>
      </c>
      <c r="C108" s="152"/>
      <c r="D108" s="30" t="s">
        <v>76</v>
      </c>
      <c r="E108" s="50">
        <v>1000</v>
      </c>
      <c r="F108" s="64"/>
      <c r="G108" s="166" t="s">
        <v>4</v>
      </c>
      <c r="H108" s="167"/>
      <c r="I108" s="167"/>
      <c r="J108" s="167"/>
      <c r="K108" s="168"/>
      <c r="L108" s="19"/>
      <c r="M108" s="244" t="s">
        <v>220</v>
      </c>
      <c r="N108" s="244"/>
      <c r="O108" s="244"/>
      <c r="P108" s="244"/>
      <c r="Q108" s="244"/>
      <c r="R108" s="244"/>
      <c r="S108" s="244"/>
      <c r="T108" s="244"/>
      <c r="U108" s="244"/>
      <c r="V108" s="244"/>
      <c r="W108" s="244"/>
      <c r="X108" s="244"/>
      <c r="Y108" s="244"/>
      <c r="Z108" s="244"/>
      <c r="AA108" s="244"/>
      <c r="AB108" s="244"/>
    </row>
    <row r="109" spans="1:28" ht="15" customHeight="1" thickBot="1">
      <c r="A109" s="219" t="s">
        <v>77</v>
      </c>
      <c r="B109" s="220"/>
      <c r="C109" s="323"/>
      <c r="D109" s="324"/>
      <c r="E109" s="111">
        <f>E66+E71+E72+E75+E76+E80+E81+E84+E85+E86+E87+E88+E89+E90+E91+E92+E93+E94+E99+E100+E101+E108</f>
        <v>129000</v>
      </c>
      <c r="F109" s="69">
        <f>F66+F71+F72+F75+F76+F80+F81+F84+F85+F86+F87+F88+F89+F90+F91+F92+F93+F94+F99+F100+F101+F108</f>
        <v>0</v>
      </c>
      <c r="G109" s="209" t="s">
        <v>4</v>
      </c>
      <c r="H109" s="210"/>
      <c r="I109" s="210"/>
      <c r="J109" s="210"/>
      <c r="K109" s="211"/>
      <c r="L109" s="45"/>
      <c r="M109" s="244" t="s">
        <v>209</v>
      </c>
      <c r="N109" s="244"/>
      <c r="O109" s="244"/>
      <c r="P109" s="244"/>
      <c r="Q109" s="244"/>
      <c r="R109" s="244"/>
      <c r="S109" s="244"/>
      <c r="T109" s="244"/>
      <c r="U109" s="244"/>
      <c r="V109" s="244"/>
      <c r="W109" s="244"/>
      <c r="X109" s="244"/>
      <c r="Y109" s="244"/>
      <c r="Z109" s="244"/>
      <c r="AA109" s="244"/>
      <c r="AB109" s="244"/>
    </row>
    <row r="110" spans="1:28" ht="15" customHeight="1" thickBot="1">
      <c r="A110" s="46"/>
      <c r="B110" s="46"/>
      <c r="C110" s="47"/>
      <c r="D110" s="47"/>
      <c r="E110" s="44"/>
      <c r="F110" s="44"/>
      <c r="G110" s="6"/>
      <c r="J110" s="6"/>
      <c r="K110" s="6"/>
      <c r="L110" s="45"/>
      <c r="M110" s="244" t="s">
        <v>210</v>
      </c>
      <c r="N110" s="244"/>
      <c r="O110" s="244"/>
      <c r="P110" s="244"/>
      <c r="Q110" s="244"/>
      <c r="R110" s="244"/>
      <c r="S110" s="244"/>
      <c r="T110" s="244"/>
      <c r="U110" s="244"/>
      <c r="V110" s="244"/>
      <c r="W110" s="244"/>
      <c r="X110" s="244"/>
      <c r="Y110" s="244"/>
      <c r="Z110" s="244"/>
      <c r="AA110" s="244"/>
      <c r="AB110" s="244"/>
    </row>
    <row r="111" spans="1:28" ht="21.75" customHeight="1">
      <c r="A111" s="261" t="str">
        <f aca="true" t="shared" si="4" ref="A111:A117">A1</f>
        <v>折込日</v>
      </c>
      <c r="B111" s="262"/>
      <c r="C111" s="308">
        <f aca="true" t="shared" si="5" ref="C111:C117">C1</f>
        <v>0</v>
      </c>
      <c r="D111" s="308"/>
      <c r="E111" s="309"/>
      <c r="F111" s="260" t="str">
        <f>F1</f>
        <v>明細表作成者</v>
      </c>
      <c r="G111" s="260"/>
      <c r="H111" s="127">
        <f>H1</f>
        <v>0</v>
      </c>
      <c r="I111" s="171"/>
      <c r="J111" s="73" t="str">
        <f>J1</f>
        <v>見積入力者</v>
      </c>
      <c r="K111" s="97">
        <f>K1</f>
        <v>0</v>
      </c>
      <c r="L111" s="1"/>
      <c r="M111" s="247" t="str">
        <f aca="true" t="shared" si="6" ref="M111:M116">M1</f>
        <v>№</v>
      </c>
      <c r="N111" s="247"/>
      <c r="O111" s="245" t="str">
        <f>O1</f>
        <v>単価</v>
      </c>
      <c r="P111" s="245"/>
      <c r="Q111" s="75"/>
      <c r="R111" s="75" t="str">
        <f>R1</f>
        <v>枚数</v>
      </c>
      <c r="S111" s="216" t="str">
        <f>S1</f>
        <v>金額（税別）</v>
      </c>
      <c r="T111" s="216"/>
      <c r="U111" s="59"/>
      <c r="V111" s="58" t="str">
        <f aca="true" t="shared" si="7" ref="V111:W114">V1</f>
        <v>№</v>
      </c>
      <c r="W111" s="245" t="str">
        <f t="shared" si="7"/>
        <v>単価</v>
      </c>
      <c r="X111" s="245"/>
      <c r="Y111" s="75"/>
      <c r="Z111" s="75" t="str">
        <f>Z1</f>
        <v>枚数</v>
      </c>
      <c r="AA111" s="216" t="str">
        <f>AA1</f>
        <v>金額（税別）</v>
      </c>
      <c r="AB111" s="216"/>
    </row>
    <row r="112" spans="1:28" ht="21.75" customHeight="1">
      <c r="A112" s="149" t="str">
        <f t="shared" si="4"/>
        <v>広告主</v>
      </c>
      <c r="B112" s="150"/>
      <c r="C112" s="153">
        <f t="shared" si="5"/>
        <v>0</v>
      </c>
      <c r="D112" s="154"/>
      <c r="E112" s="181">
        <f>E2</f>
        <v>0</v>
      </c>
      <c r="F112" s="182"/>
      <c r="G112" s="182"/>
      <c r="H112" s="182"/>
      <c r="I112" s="182"/>
      <c r="J112" s="182"/>
      <c r="K112" s="88" t="str">
        <f>K2</f>
        <v>様</v>
      </c>
      <c r="L112" s="3"/>
      <c r="M112" s="246" t="str">
        <f t="shared" si="6"/>
        <v>〈№1〉</v>
      </c>
      <c r="N112" s="246"/>
      <c r="O112" s="207">
        <f>O2</f>
        <v>3</v>
      </c>
      <c r="P112" s="207"/>
      <c r="Q112" s="208">
        <f>Q2</f>
        <v>0</v>
      </c>
      <c r="R112" s="208"/>
      <c r="S112" s="205">
        <f>S2</f>
        <v>0</v>
      </c>
      <c r="T112" s="205"/>
      <c r="U112" s="60"/>
      <c r="V112" s="61" t="str">
        <f t="shared" si="7"/>
        <v>〈№5〉</v>
      </c>
      <c r="W112" s="207">
        <f t="shared" si="7"/>
        <v>0</v>
      </c>
      <c r="X112" s="207"/>
      <c r="Y112" s="208">
        <f>Y2</f>
        <v>0</v>
      </c>
      <c r="Z112" s="208"/>
      <c r="AA112" s="205">
        <f>AA2</f>
        <v>0</v>
      </c>
      <c r="AB112" s="205"/>
    </row>
    <row r="113" spans="1:28" ht="21.75" customHeight="1">
      <c r="A113" s="157" t="str">
        <f t="shared" si="4"/>
        <v>依頼主</v>
      </c>
      <c r="B113" s="158"/>
      <c r="C113" s="187">
        <f t="shared" si="5"/>
        <v>0</v>
      </c>
      <c r="D113" s="188"/>
      <c r="E113" s="240">
        <f>E3</f>
        <v>0</v>
      </c>
      <c r="F113" s="241"/>
      <c r="G113" s="241"/>
      <c r="H113" s="241"/>
      <c r="I113" s="241"/>
      <c r="J113" s="102">
        <f>J3</f>
        <v>0</v>
      </c>
      <c r="K113" s="100" t="str">
        <f>K3</f>
        <v>様</v>
      </c>
      <c r="L113" s="1"/>
      <c r="M113" s="200" t="str">
        <f t="shared" si="6"/>
        <v>〈№2〉</v>
      </c>
      <c r="N113" s="200"/>
      <c r="O113" s="207">
        <f>O3</f>
        <v>3.2</v>
      </c>
      <c r="P113" s="207"/>
      <c r="Q113" s="208">
        <f>Q3</f>
        <v>0</v>
      </c>
      <c r="R113" s="208"/>
      <c r="S113" s="205">
        <f>S3</f>
        <v>0</v>
      </c>
      <c r="T113" s="205"/>
      <c r="U113" s="60"/>
      <c r="V113" s="62" t="str">
        <f t="shared" si="7"/>
        <v>〈№8〉</v>
      </c>
      <c r="W113" s="207">
        <f t="shared" si="7"/>
        <v>4.5</v>
      </c>
      <c r="X113" s="207"/>
      <c r="Y113" s="208">
        <f>Y3</f>
        <v>0</v>
      </c>
      <c r="Z113" s="208"/>
      <c r="AA113" s="205">
        <f>AA3</f>
        <v>0</v>
      </c>
      <c r="AB113" s="205"/>
    </row>
    <row r="114" spans="1:28" ht="21.75" customHeight="1">
      <c r="A114" s="157" t="str">
        <f t="shared" si="4"/>
        <v>折込枚数</v>
      </c>
      <c r="B114" s="158"/>
      <c r="C114" s="183">
        <f t="shared" si="5"/>
        <v>0</v>
      </c>
      <c r="D114" s="183"/>
      <c r="E114" s="183"/>
      <c r="F114" s="184" t="str">
        <f>F4</f>
        <v>サイズ</v>
      </c>
      <c r="G114" s="185"/>
      <c r="H114" s="114" t="str">
        <f>H4</f>
        <v>Ｂ</v>
      </c>
      <c r="I114" s="116">
        <f>I4</f>
        <v>0</v>
      </c>
      <c r="J114" s="74" t="str">
        <f>J4</f>
        <v>納品日時</v>
      </c>
      <c r="K114" s="98" t="str">
        <f>K4</f>
        <v> </v>
      </c>
      <c r="L114" s="4"/>
      <c r="M114" s="200" t="str">
        <f t="shared" si="6"/>
        <v>〈№3〉</v>
      </c>
      <c r="N114" s="200"/>
      <c r="O114" s="207">
        <f>O4</f>
        <v>3.2</v>
      </c>
      <c r="P114" s="207"/>
      <c r="Q114" s="208">
        <f>Q4</f>
        <v>0</v>
      </c>
      <c r="R114" s="208"/>
      <c r="S114" s="205">
        <f>S4</f>
        <v>0</v>
      </c>
      <c r="T114" s="205"/>
      <c r="U114" s="60"/>
      <c r="V114" s="62" t="str">
        <f t="shared" si="7"/>
        <v>〈№9〉</v>
      </c>
      <c r="W114" s="207">
        <f t="shared" si="7"/>
        <v>4.8</v>
      </c>
      <c r="X114" s="207"/>
      <c r="Y114" s="208">
        <f>Y4</f>
        <v>0</v>
      </c>
      <c r="Z114" s="208"/>
      <c r="AA114" s="205">
        <f>AA4</f>
        <v>0</v>
      </c>
      <c r="AB114" s="205"/>
    </row>
    <row r="115" spans="1:28" ht="21.75" customHeight="1">
      <c r="A115" s="157" t="str">
        <f t="shared" si="4"/>
        <v>タイトル</v>
      </c>
      <c r="B115" s="158"/>
      <c r="C115" s="169">
        <f t="shared" si="5"/>
        <v>0</v>
      </c>
      <c r="D115" s="169"/>
      <c r="E115" s="169"/>
      <c r="F115" s="169"/>
      <c r="G115" s="169"/>
      <c r="H115" s="169"/>
      <c r="I115" s="169"/>
      <c r="J115" s="169"/>
      <c r="K115" s="170"/>
      <c r="L115" s="5"/>
      <c r="M115" s="200" t="str">
        <f t="shared" si="6"/>
        <v>〈№4〉</v>
      </c>
      <c r="N115" s="200"/>
      <c r="O115" s="207">
        <f>O5</f>
        <v>5</v>
      </c>
      <c r="P115" s="207"/>
      <c r="Q115" s="208">
        <f>Q5</f>
        <v>0</v>
      </c>
      <c r="R115" s="208"/>
      <c r="S115" s="205">
        <f>S5</f>
        <v>0</v>
      </c>
      <c r="T115" s="205"/>
      <c r="U115" s="63"/>
      <c r="V115" s="297" t="str">
        <f>V5</f>
        <v>合計</v>
      </c>
      <c r="W115" s="297"/>
      <c r="X115" s="297"/>
      <c r="Y115" s="208">
        <f>Y5</f>
        <v>0</v>
      </c>
      <c r="Z115" s="208"/>
      <c r="AA115" s="205">
        <f>AA5</f>
        <v>0</v>
      </c>
      <c r="AB115" s="205"/>
    </row>
    <row r="116" spans="1:28" ht="21.75" customHeight="1" thickBot="1">
      <c r="A116" s="157" t="str">
        <f t="shared" si="4"/>
        <v>社内コメント</v>
      </c>
      <c r="B116" s="158"/>
      <c r="C116" s="186">
        <f t="shared" si="5"/>
        <v>0</v>
      </c>
      <c r="D116" s="187"/>
      <c r="E116" s="187"/>
      <c r="F116" s="187"/>
      <c r="G116" s="187"/>
      <c r="H116" s="187"/>
      <c r="I116" s="188"/>
      <c r="J116" s="110" t="s">
        <v>221</v>
      </c>
      <c r="K116" s="109">
        <f>K6</f>
        <v>0</v>
      </c>
      <c r="L116" s="5"/>
      <c r="M116" s="243" t="str">
        <f t="shared" si="6"/>
        <v>合計金額</v>
      </c>
      <c r="N116" s="243"/>
      <c r="O116" s="243"/>
      <c r="P116" s="252">
        <f>P6</f>
        <v>0</v>
      </c>
      <c r="Q116" s="252"/>
      <c r="R116" s="252"/>
      <c r="S116" s="87" t="str">
        <f>S6</f>
        <v>消費税</v>
      </c>
      <c r="T116" s="253">
        <f>T6</f>
        <v>0</v>
      </c>
      <c r="U116" s="253"/>
      <c r="V116" s="253"/>
      <c r="W116" s="243" t="str">
        <f>W6</f>
        <v>税込合計金額</v>
      </c>
      <c r="X116" s="243"/>
      <c r="Y116" s="243"/>
      <c r="Z116" s="251">
        <f>Z6</f>
        <v>0</v>
      </c>
      <c r="AA116" s="251"/>
      <c r="AB116" s="251"/>
    </row>
    <row r="117" spans="1:12" ht="21.75" customHeight="1" thickBot="1">
      <c r="A117" s="155" t="str">
        <f t="shared" si="4"/>
        <v>摘要</v>
      </c>
      <c r="B117" s="156"/>
      <c r="C117" s="172">
        <f t="shared" si="5"/>
        <v>0</v>
      </c>
      <c r="D117" s="172"/>
      <c r="E117" s="172"/>
      <c r="F117" s="172"/>
      <c r="G117" s="172"/>
      <c r="H117" s="172"/>
      <c r="I117" s="172"/>
      <c r="J117" s="172"/>
      <c r="K117" s="173"/>
      <c r="L117" s="5"/>
    </row>
    <row r="118" spans="1:28" ht="3.75" customHeight="1">
      <c r="A118" s="6"/>
      <c r="B118" s="6"/>
      <c r="C118" s="6"/>
      <c r="D118" s="1"/>
      <c r="E118" s="1"/>
      <c r="F118" s="1"/>
      <c r="G118" s="1"/>
      <c r="H118" s="1"/>
      <c r="I118" s="1"/>
      <c r="J118" s="5"/>
      <c r="K118" s="5"/>
      <c r="L118" s="5"/>
      <c r="M118" s="7"/>
      <c r="N118" s="7"/>
      <c r="O118" s="8"/>
      <c r="P118" s="8"/>
      <c r="Q118" s="8"/>
      <c r="R118" s="8"/>
      <c r="S118" s="8"/>
      <c r="T118" s="7"/>
      <c r="U118" s="7"/>
      <c r="V118" s="7"/>
      <c r="W118" s="7"/>
      <c r="X118" s="7"/>
      <c r="Y118" s="9"/>
      <c r="Z118" s="9"/>
      <c r="AA118" s="9"/>
      <c r="AB118" s="9"/>
    </row>
    <row r="119" spans="1:28" ht="18" thickBot="1">
      <c r="A119" s="159" t="s">
        <v>196</v>
      </c>
      <c r="B119" s="159"/>
      <c r="C119" s="159"/>
      <c r="D119" s="159"/>
      <c r="E119" s="10"/>
      <c r="F119" s="10"/>
      <c r="G119" s="10"/>
      <c r="H119" s="10"/>
      <c r="I119" s="10"/>
      <c r="J119" s="10"/>
      <c r="K119" s="10"/>
      <c r="L119" s="10"/>
      <c r="M119" s="159" t="s">
        <v>239</v>
      </c>
      <c r="N119" s="159"/>
      <c r="O119" s="159"/>
      <c r="P119" s="159"/>
      <c r="Q119" s="159"/>
      <c r="R119" s="39"/>
      <c r="S119" s="10"/>
      <c r="T119" s="10"/>
      <c r="U119" s="10"/>
      <c r="V119" s="10"/>
      <c r="W119" s="10"/>
      <c r="X119" s="10"/>
      <c r="Y119" s="10"/>
      <c r="Z119" s="10"/>
      <c r="AA119" s="7"/>
      <c r="AB119" s="7"/>
    </row>
    <row r="120" spans="1:28" ht="15" customHeight="1" thickBot="1">
      <c r="A120" s="11" t="s">
        <v>236</v>
      </c>
      <c r="B120" s="12"/>
      <c r="C120" s="13"/>
      <c r="D120" s="14" t="s">
        <v>237</v>
      </c>
      <c r="E120" s="14" t="s">
        <v>238</v>
      </c>
      <c r="F120" s="15" t="s">
        <v>212</v>
      </c>
      <c r="G120" s="140" t="s">
        <v>211</v>
      </c>
      <c r="H120" s="139"/>
      <c r="I120" s="139"/>
      <c r="J120" s="139"/>
      <c r="K120" s="137"/>
      <c r="L120" s="6"/>
      <c r="M120" s="11" t="s">
        <v>240</v>
      </c>
      <c r="N120" s="12"/>
      <c r="O120" s="13"/>
      <c r="P120" s="13"/>
      <c r="Q120" s="140" t="s">
        <v>241</v>
      </c>
      <c r="R120" s="242"/>
      <c r="S120" s="14" t="s">
        <v>242</v>
      </c>
      <c r="T120" s="15" t="s">
        <v>212</v>
      </c>
      <c r="U120" s="140" t="s">
        <v>232</v>
      </c>
      <c r="V120" s="139"/>
      <c r="W120" s="139"/>
      <c r="X120" s="139"/>
      <c r="Y120" s="139"/>
      <c r="Z120" s="139"/>
      <c r="AA120" s="139"/>
      <c r="AB120" s="137"/>
    </row>
    <row r="121" spans="1:28" ht="15" customHeight="1">
      <c r="A121" s="40">
        <v>401</v>
      </c>
      <c r="B121" s="204" t="s">
        <v>125</v>
      </c>
      <c r="C121" s="196"/>
      <c r="D121" s="41" t="s">
        <v>4</v>
      </c>
      <c r="E121" s="54">
        <v>600</v>
      </c>
      <c r="F121" s="84"/>
      <c r="G121" s="138" t="s">
        <v>4</v>
      </c>
      <c r="H121" s="136"/>
      <c r="I121" s="136"/>
      <c r="J121" s="136"/>
      <c r="K121" s="135"/>
      <c r="L121" s="49"/>
      <c r="M121" s="217"/>
      <c r="N121" s="218"/>
      <c r="O121" s="204" t="s">
        <v>254</v>
      </c>
      <c r="P121" s="196"/>
      <c r="Q121" s="204" t="s">
        <v>4</v>
      </c>
      <c r="R121" s="196"/>
      <c r="S121" s="27" t="s">
        <v>4</v>
      </c>
      <c r="T121" s="64"/>
      <c r="U121" s="201" t="s">
        <v>4</v>
      </c>
      <c r="V121" s="202"/>
      <c r="W121" s="202"/>
      <c r="X121" s="202"/>
      <c r="Y121" s="202"/>
      <c r="Z121" s="202"/>
      <c r="AA121" s="202"/>
      <c r="AB121" s="203"/>
    </row>
    <row r="122" spans="1:28" ht="15" customHeight="1">
      <c r="A122" s="29">
        <v>402</v>
      </c>
      <c r="B122" s="151" t="s">
        <v>128</v>
      </c>
      <c r="C122" s="152"/>
      <c r="D122" s="30" t="s">
        <v>4</v>
      </c>
      <c r="E122" s="50">
        <v>9000</v>
      </c>
      <c r="F122" s="80"/>
      <c r="G122" s="166" t="s">
        <v>4</v>
      </c>
      <c r="H122" s="167"/>
      <c r="I122" s="167"/>
      <c r="J122" s="167"/>
      <c r="K122" s="168"/>
      <c r="L122" s="49"/>
      <c r="M122" s="147"/>
      <c r="N122" s="148"/>
      <c r="O122" s="317" t="s">
        <v>255</v>
      </c>
      <c r="P122" s="318"/>
      <c r="Q122" s="319"/>
      <c r="R122" s="320"/>
      <c r="S122" s="50" t="s">
        <v>4</v>
      </c>
      <c r="T122" s="64"/>
      <c r="U122" s="197" t="s">
        <v>4</v>
      </c>
      <c r="V122" s="198"/>
      <c r="W122" s="198"/>
      <c r="X122" s="198"/>
      <c r="Y122" s="198"/>
      <c r="Z122" s="198"/>
      <c r="AA122" s="198"/>
      <c r="AB122" s="199"/>
    </row>
    <row r="123" spans="1:28" ht="15" customHeight="1">
      <c r="A123" s="29">
        <v>403</v>
      </c>
      <c r="B123" s="151" t="s">
        <v>131</v>
      </c>
      <c r="C123" s="152"/>
      <c r="D123" s="30" t="s">
        <v>4</v>
      </c>
      <c r="E123" s="50">
        <v>700</v>
      </c>
      <c r="F123" s="80"/>
      <c r="G123" s="166" t="s">
        <v>4</v>
      </c>
      <c r="H123" s="167"/>
      <c r="I123" s="167"/>
      <c r="J123" s="167"/>
      <c r="K123" s="168"/>
      <c r="L123" s="49"/>
      <c r="M123" s="147"/>
      <c r="N123" s="148"/>
      <c r="O123" s="317"/>
      <c r="P123" s="318"/>
      <c r="Q123" s="319"/>
      <c r="R123" s="320"/>
      <c r="S123" s="50" t="s">
        <v>4</v>
      </c>
      <c r="T123" s="64"/>
      <c r="U123" s="197" t="s">
        <v>4</v>
      </c>
      <c r="V123" s="198"/>
      <c r="W123" s="198"/>
      <c r="X123" s="198"/>
      <c r="Y123" s="198"/>
      <c r="Z123" s="198"/>
      <c r="AA123" s="198"/>
      <c r="AB123" s="199"/>
    </row>
    <row r="124" spans="1:28" ht="15" customHeight="1">
      <c r="A124" s="29">
        <v>404</v>
      </c>
      <c r="B124" s="151" t="s">
        <v>133</v>
      </c>
      <c r="C124" s="152"/>
      <c r="D124" s="30" t="s">
        <v>4</v>
      </c>
      <c r="E124" s="50">
        <v>4800</v>
      </c>
      <c r="F124" s="80"/>
      <c r="G124" s="166" t="s">
        <v>4</v>
      </c>
      <c r="H124" s="167"/>
      <c r="I124" s="167"/>
      <c r="J124" s="167"/>
      <c r="K124" s="168"/>
      <c r="L124" s="49"/>
      <c r="M124" s="147"/>
      <c r="N124" s="148"/>
      <c r="O124" s="317"/>
      <c r="P124" s="318"/>
      <c r="Q124" s="319"/>
      <c r="R124" s="320"/>
      <c r="S124" s="50" t="s">
        <v>4</v>
      </c>
      <c r="T124" s="64"/>
      <c r="U124" s="197" t="s">
        <v>4</v>
      </c>
      <c r="V124" s="198"/>
      <c r="W124" s="198"/>
      <c r="X124" s="198"/>
      <c r="Y124" s="198"/>
      <c r="Z124" s="198"/>
      <c r="AA124" s="198"/>
      <c r="AB124" s="199"/>
    </row>
    <row r="125" spans="1:28" ht="15" customHeight="1">
      <c r="A125" s="29">
        <v>405</v>
      </c>
      <c r="B125" s="151" t="s">
        <v>135</v>
      </c>
      <c r="C125" s="152"/>
      <c r="D125" s="30" t="s">
        <v>4</v>
      </c>
      <c r="E125" s="50">
        <v>650</v>
      </c>
      <c r="F125" s="80"/>
      <c r="G125" s="163"/>
      <c r="H125" s="164"/>
      <c r="I125" s="164"/>
      <c r="J125" s="164"/>
      <c r="K125" s="165"/>
      <c r="L125" s="49"/>
      <c r="M125" s="147"/>
      <c r="N125" s="148"/>
      <c r="O125" s="317"/>
      <c r="P125" s="318"/>
      <c r="Q125" s="319"/>
      <c r="R125" s="320"/>
      <c r="S125" s="50" t="s">
        <v>4</v>
      </c>
      <c r="T125" s="64"/>
      <c r="U125" s="197" t="s">
        <v>4</v>
      </c>
      <c r="V125" s="198"/>
      <c r="W125" s="198"/>
      <c r="X125" s="198"/>
      <c r="Y125" s="198"/>
      <c r="Z125" s="198"/>
      <c r="AA125" s="198"/>
      <c r="AB125" s="199"/>
    </row>
    <row r="126" spans="1:28" ht="15" customHeight="1">
      <c r="A126" s="29">
        <v>406</v>
      </c>
      <c r="B126" s="151" t="s">
        <v>137</v>
      </c>
      <c r="C126" s="152"/>
      <c r="D126" s="30" t="s">
        <v>4</v>
      </c>
      <c r="E126" s="50">
        <v>2400</v>
      </c>
      <c r="F126" s="80"/>
      <c r="G126" s="166" t="s">
        <v>4</v>
      </c>
      <c r="H126" s="167"/>
      <c r="I126" s="167"/>
      <c r="J126" s="167"/>
      <c r="K126" s="168"/>
      <c r="L126" s="49"/>
      <c r="M126" s="147"/>
      <c r="N126" s="148"/>
      <c r="O126" s="151"/>
      <c r="P126" s="152"/>
      <c r="Q126" s="319"/>
      <c r="R126" s="320"/>
      <c r="S126" s="50" t="s">
        <v>4</v>
      </c>
      <c r="T126" s="64"/>
      <c r="U126" s="197" t="s">
        <v>4</v>
      </c>
      <c r="V126" s="198"/>
      <c r="W126" s="198"/>
      <c r="X126" s="198"/>
      <c r="Y126" s="198"/>
      <c r="Z126" s="198"/>
      <c r="AA126" s="198"/>
      <c r="AB126" s="199"/>
    </row>
    <row r="127" spans="1:28" ht="15" customHeight="1">
      <c r="A127" s="29">
        <v>407</v>
      </c>
      <c r="B127" s="151" t="s">
        <v>139</v>
      </c>
      <c r="C127" s="152"/>
      <c r="D127" s="30" t="s">
        <v>4</v>
      </c>
      <c r="E127" s="50">
        <v>2500</v>
      </c>
      <c r="F127" s="80"/>
      <c r="G127" s="166" t="s">
        <v>4</v>
      </c>
      <c r="H127" s="167"/>
      <c r="I127" s="167"/>
      <c r="J127" s="167"/>
      <c r="K127" s="168"/>
      <c r="L127" s="49"/>
      <c r="M127" s="147"/>
      <c r="N127" s="148"/>
      <c r="O127" s="151"/>
      <c r="P127" s="152"/>
      <c r="Q127" s="151" t="s">
        <v>4</v>
      </c>
      <c r="R127" s="152"/>
      <c r="S127" s="50" t="s">
        <v>4</v>
      </c>
      <c r="T127" s="64"/>
      <c r="U127" s="197" t="s">
        <v>4</v>
      </c>
      <c r="V127" s="198"/>
      <c r="W127" s="198"/>
      <c r="X127" s="198"/>
      <c r="Y127" s="198"/>
      <c r="Z127" s="198"/>
      <c r="AA127" s="198"/>
      <c r="AB127" s="199"/>
    </row>
    <row r="128" spans="1:28" ht="15" customHeight="1">
      <c r="A128" s="29">
        <v>408</v>
      </c>
      <c r="B128" s="151" t="s">
        <v>141</v>
      </c>
      <c r="C128" s="152"/>
      <c r="D128" s="30" t="s">
        <v>4</v>
      </c>
      <c r="E128" s="50">
        <v>3800</v>
      </c>
      <c r="F128" s="80"/>
      <c r="G128" s="166" t="s">
        <v>4</v>
      </c>
      <c r="H128" s="167"/>
      <c r="I128" s="167"/>
      <c r="J128" s="167"/>
      <c r="K128" s="168"/>
      <c r="L128" s="49"/>
      <c r="M128" s="147"/>
      <c r="N128" s="148"/>
      <c r="O128" s="151"/>
      <c r="P128" s="152"/>
      <c r="Q128" s="151" t="s">
        <v>4</v>
      </c>
      <c r="R128" s="152"/>
      <c r="S128" s="50" t="s">
        <v>4</v>
      </c>
      <c r="T128" s="64" t="s">
        <v>4</v>
      </c>
      <c r="U128" s="197" t="s">
        <v>4</v>
      </c>
      <c r="V128" s="198"/>
      <c r="W128" s="198"/>
      <c r="X128" s="198"/>
      <c r="Y128" s="198"/>
      <c r="Z128" s="198"/>
      <c r="AA128" s="198"/>
      <c r="AB128" s="199"/>
    </row>
    <row r="129" spans="1:28" ht="15" customHeight="1">
      <c r="A129" s="29">
        <v>409</v>
      </c>
      <c r="B129" s="151" t="s">
        <v>143</v>
      </c>
      <c r="C129" s="152"/>
      <c r="D129" s="30" t="s">
        <v>4</v>
      </c>
      <c r="E129" s="50">
        <v>6000</v>
      </c>
      <c r="F129" s="80"/>
      <c r="G129" s="166" t="s">
        <v>4</v>
      </c>
      <c r="H129" s="167"/>
      <c r="I129" s="167"/>
      <c r="J129" s="167"/>
      <c r="K129" s="168"/>
      <c r="L129" s="49"/>
      <c r="M129" s="147"/>
      <c r="N129" s="148"/>
      <c r="O129" s="151"/>
      <c r="P129" s="152"/>
      <c r="Q129" s="151" t="s">
        <v>4</v>
      </c>
      <c r="R129" s="152"/>
      <c r="S129" s="50" t="s">
        <v>4</v>
      </c>
      <c r="T129" s="64" t="s">
        <v>4</v>
      </c>
      <c r="U129" s="197" t="s">
        <v>4</v>
      </c>
      <c r="V129" s="198"/>
      <c r="W129" s="198"/>
      <c r="X129" s="198"/>
      <c r="Y129" s="198"/>
      <c r="Z129" s="198"/>
      <c r="AA129" s="198"/>
      <c r="AB129" s="199"/>
    </row>
    <row r="130" spans="1:28" ht="15" customHeight="1">
      <c r="A130" s="29">
        <v>410</v>
      </c>
      <c r="B130" s="151" t="s">
        <v>145</v>
      </c>
      <c r="C130" s="152"/>
      <c r="D130" s="30" t="s">
        <v>4</v>
      </c>
      <c r="E130" s="50">
        <v>300</v>
      </c>
      <c r="F130" s="80"/>
      <c r="G130" s="166" t="s">
        <v>4</v>
      </c>
      <c r="H130" s="167"/>
      <c r="I130" s="167"/>
      <c r="J130" s="167"/>
      <c r="K130" s="168"/>
      <c r="L130" s="49"/>
      <c r="M130" s="147"/>
      <c r="N130" s="148"/>
      <c r="O130" s="151"/>
      <c r="P130" s="152"/>
      <c r="Q130" s="151" t="s">
        <v>4</v>
      </c>
      <c r="R130" s="152"/>
      <c r="S130" s="50" t="s">
        <v>4</v>
      </c>
      <c r="T130" s="64" t="s">
        <v>4</v>
      </c>
      <c r="U130" s="197" t="s">
        <v>4</v>
      </c>
      <c r="V130" s="198"/>
      <c r="W130" s="198"/>
      <c r="X130" s="198"/>
      <c r="Y130" s="198"/>
      <c r="Z130" s="198"/>
      <c r="AA130" s="198"/>
      <c r="AB130" s="199"/>
    </row>
    <row r="131" spans="1:28" ht="15" customHeight="1">
      <c r="A131" s="29">
        <v>411</v>
      </c>
      <c r="B131" s="151" t="s">
        <v>147</v>
      </c>
      <c r="C131" s="152"/>
      <c r="D131" s="30" t="s">
        <v>4</v>
      </c>
      <c r="E131" s="50">
        <v>1900</v>
      </c>
      <c r="F131" s="80"/>
      <c r="G131" s="166" t="s">
        <v>4</v>
      </c>
      <c r="H131" s="167"/>
      <c r="I131" s="167"/>
      <c r="J131" s="167"/>
      <c r="K131" s="168"/>
      <c r="L131" s="49"/>
      <c r="M131" s="147"/>
      <c r="N131" s="148"/>
      <c r="O131" s="151"/>
      <c r="P131" s="152"/>
      <c r="Q131" s="151" t="s">
        <v>4</v>
      </c>
      <c r="R131" s="152"/>
      <c r="S131" s="50" t="s">
        <v>4</v>
      </c>
      <c r="T131" s="64" t="s">
        <v>4</v>
      </c>
      <c r="U131" s="197" t="s">
        <v>4</v>
      </c>
      <c r="V131" s="198"/>
      <c r="W131" s="198"/>
      <c r="X131" s="198"/>
      <c r="Y131" s="198"/>
      <c r="Z131" s="198"/>
      <c r="AA131" s="198"/>
      <c r="AB131" s="199"/>
    </row>
    <row r="132" spans="1:28" ht="15" customHeight="1">
      <c r="A132" s="29">
        <v>412</v>
      </c>
      <c r="B132" s="151" t="s">
        <v>148</v>
      </c>
      <c r="C132" s="152"/>
      <c r="D132" s="30" t="s">
        <v>4</v>
      </c>
      <c r="E132" s="50">
        <v>1000</v>
      </c>
      <c r="F132" s="80"/>
      <c r="G132" s="166" t="s">
        <v>4</v>
      </c>
      <c r="H132" s="167"/>
      <c r="I132" s="167"/>
      <c r="J132" s="167"/>
      <c r="K132" s="168"/>
      <c r="L132" s="49"/>
      <c r="M132" s="147"/>
      <c r="N132" s="148"/>
      <c r="O132" s="151"/>
      <c r="P132" s="152"/>
      <c r="Q132" s="151" t="s">
        <v>4</v>
      </c>
      <c r="R132" s="152"/>
      <c r="S132" s="50" t="s">
        <v>4</v>
      </c>
      <c r="T132" s="64" t="s">
        <v>4</v>
      </c>
      <c r="U132" s="197" t="s">
        <v>4</v>
      </c>
      <c r="V132" s="198"/>
      <c r="W132" s="198"/>
      <c r="X132" s="198"/>
      <c r="Y132" s="198"/>
      <c r="Z132" s="198"/>
      <c r="AA132" s="198"/>
      <c r="AB132" s="199"/>
    </row>
    <row r="133" spans="1:28" ht="15" customHeight="1">
      <c r="A133" s="29">
        <v>413</v>
      </c>
      <c r="B133" s="151" t="s">
        <v>150</v>
      </c>
      <c r="C133" s="152"/>
      <c r="D133" s="30" t="s">
        <v>4</v>
      </c>
      <c r="E133" s="50">
        <v>750</v>
      </c>
      <c r="F133" s="80"/>
      <c r="G133" s="166" t="s">
        <v>4</v>
      </c>
      <c r="H133" s="167"/>
      <c r="I133" s="167"/>
      <c r="J133" s="167"/>
      <c r="K133" s="168"/>
      <c r="L133" s="49"/>
      <c r="M133" s="147"/>
      <c r="N133" s="148"/>
      <c r="O133" s="151"/>
      <c r="P133" s="152"/>
      <c r="Q133" s="151" t="s">
        <v>4</v>
      </c>
      <c r="R133" s="152"/>
      <c r="S133" s="50" t="s">
        <v>4</v>
      </c>
      <c r="T133" s="64" t="s">
        <v>4</v>
      </c>
      <c r="U133" s="197" t="s">
        <v>4</v>
      </c>
      <c r="V133" s="198"/>
      <c r="W133" s="198"/>
      <c r="X133" s="198"/>
      <c r="Y133" s="198"/>
      <c r="Z133" s="198"/>
      <c r="AA133" s="198"/>
      <c r="AB133" s="199"/>
    </row>
    <row r="134" spans="1:28" ht="15" customHeight="1">
      <c r="A134" s="29">
        <v>414</v>
      </c>
      <c r="B134" s="151" t="s">
        <v>152</v>
      </c>
      <c r="C134" s="152"/>
      <c r="D134" s="30" t="s">
        <v>4</v>
      </c>
      <c r="E134" s="50">
        <v>850</v>
      </c>
      <c r="F134" s="80"/>
      <c r="G134" s="166" t="s">
        <v>4</v>
      </c>
      <c r="H134" s="167"/>
      <c r="I134" s="167"/>
      <c r="J134" s="167"/>
      <c r="K134" s="168"/>
      <c r="L134" s="49"/>
      <c r="M134" s="147"/>
      <c r="N134" s="148"/>
      <c r="O134" s="151"/>
      <c r="P134" s="152"/>
      <c r="Q134" s="151" t="s">
        <v>4</v>
      </c>
      <c r="R134" s="152"/>
      <c r="S134" s="50" t="s">
        <v>4</v>
      </c>
      <c r="T134" s="64" t="s">
        <v>4</v>
      </c>
      <c r="U134" s="197" t="s">
        <v>4</v>
      </c>
      <c r="V134" s="198"/>
      <c r="W134" s="198"/>
      <c r="X134" s="198"/>
      <c r="Y134" s="198"/>
      <c r="Z134" s="198"/>
      <c r="AA134" s="198"/>
      <c r="AB134" s="199"/>
    </row>
    <row r="135" spans="1:28" ht="15" customHeight="1" thickBot="1">
      <c r="A135" s="219" t="s">
        <v>154</v>
      </c>
      <c r="B135" s="220"/>
      <c r="C135" s="220"/>
      <c r="D135" s="221"/>
      <c r="E135" s="56">
        <f>SUM(E121:E134)</f>
        <v>35250</v>
      </c>
      <c r="F135" s="72">
        <f>SUM(F121:F134)</f>
        <v>0</v>
      </c>
      <c r="G135" s="190" t="s">
        <v>4</v>
      </c>
      <c r="H135" s="191"/>
      <c r="I135" s="191"/>
      <c r="J135" s="191"/>
      <c r="K135" s="192"/>
      <c r="L135" s="49"/>
      <c r="M135" s="219" t="s">
        <v>177</v>
      </c>
      <c r="N135" s="220"/>
      <c r="O135" s="220"/>
      <c r="P135" s="220"/>
      <c r="Q135" s="220"/>
      <c r="R135" s="221"/>
      <c r="S135" s="56"/>
      <c r="T135" s="83">
        <f>SUM(T121:T134)</f>
        <v>0</v>
      </c>
      <c r="U135" s="190" t="s">
        <v>4</v>
      </c>
      <c r="V135" s="191"/>
      <c r="W135" s="191"/>
      <c r="X135" s="191"/>
      <c r="Y135" s="191"/>
      <c r="Z135" s="191"/>
      <c r="AA135" s="191"/>
      <c r="AB135" s="192"/>
    </row>
    <row r="136" spans="1:28" ht="15" customHeight="1">
      <c r="A136" s="7"/>
      <c r="B136" s="7"/>
      <c r="C136" s="7"/>
      <c r="D136" s="7"/>
      <c r="E136" s="7"/>
      <c r="F136" s="7"/>
      <c r="G136" s="7"/>
      <c r="H136" s="7"/>
      <c r="I136" s="7"/>
      <c r="J136" s="7"/>
      <c r="K136" s="19"/>
      <c r="L136" s="19"/>
      <c r="M136" s="189"/>
      <c r="N136" s="189"/>
      <c r="O136" s="321"/>
      <c r="P136" s="321"/>
      <c r="Q136" s="321" t="s">
        <v>4</v>
      </c>
      <c r="R136" s="321"/>
      <c r="S136" s="48" t="s">
        <v>4</v>
      </c>
      <c r="T136" s="86" t="s">
        <v>4</v>
      </c>
      <c r="U136" s="179" t="s">
        <v>4</v>
      </c>
      <c r="V136" s="179"/>
      <c r="W136" s="179"/>
      <c r="X136" s="179"/>
      <c r="Y136" s="179"/>
      <c r="Z136" s="179"/>
      <c r="AA136" s="179"/>
      <c r="AB136" s="179"/>
    </row>
    <row r="137" spans="1:28" ht="17.25" customHeight="1" thickBot="1">
      <c r="A137" s="159" t="s">
        <v>192</v>
      </c>
      <c r="B137" s="159"/>
      <c r="C137" s="159"/>
      <c r="D137" s="159"/>
      <c r="E137" s="10"/>
      <c r="F137" s="10"/>
      <c r="G137" s="10"/>
      <c r="H137" s="10"/>
      <c r="I137" s="10"/>
      <c r="J137" s="10"/>
      <c r="K137" s="7"/>
      <c r="L137" s="7"/>
      <c r="M137" s="159" t="s">
        <v>197</v>
      </c>
      <c r="N137" s="159"/>
      <c r="O137" s="159"/>
      <c r="P137" s="159"/>
      <c r="Q137" s="159"/>
      <c r="R137" s="39"/>
      <c r="S137" s="10"/>
      <c r="T137" s="10"/>
      <c r="U137" s="10"/>
      <c r="V137" s="10"/>
      <c r="W137" s="10"/>
      <c r="X137" s="10"/>
      <c r="Y137" s="10"/>
      <c r="Z137" s="10"/>
      <c r="AA137" s="10"/>
      <c r="AB137" s="10"/>
    </row>
    <row r="138" spans="1:28" ht="15" customHeight="1" thickBot="1">
      <c r="A138" s="194" t="s">
        <v>243</v>
      </c>
      <c r="B138" s="139"/>
      <c r="C138" s="139"/>
      <c r="D138" s="14" t="s">
        <v>244</v>
      </c>
      <c r="E138" s="14" t="s">
        <v>245</v>
      </c>
      <c r="F138" s="15" t="s">
        <v>212</v>
      </c>
      <c r="G138" s="140" t="s">
        <v>232</v>
      </c>
      <c r="H138" s="139"/>
      <c r="I138" s="139"/>
      <c r="J138" s="139"/>
      <c r="K138" s="137"/>
      <c r="L138" s="51"/>
      <c r="M138" s="11" t="s">
        <v>233</v>
      </c>
      <c r="N138" s="12"/>
      <c r="O138" s="13"/>
      <c r="P138" s="13"/>
      <c r="Q138" s="140" t="s">
        <v>234</v>
      </c>
      <c r="R138" s="242"/>
      <c r="S138" s="14" t="s">
        <v>235</v>
      </c>
      <c r="T138" s="15" t="s">
        <v>212</v>
      </c>
      <c r="U138" s="140" t="s">
        <v>232</v>
      </c>
      <c r="V138" s="139"/>
      <c r="W138" s="139"/>
      <c r="X138" s="139"/>
      <c r="Y138" s="139"/>
      <c r="Z138" s="139"/>
      <c r="AA138" s="139"/>
      <c r="AB138" s="137"/>
    </row>
    <row r="139" spans="1:28" ht="15" customHeight="1">
      <c r="A139" s="20">
        <v>501</v>
      </c>
      <c r="B139" s="195" t="s">
        <v>178</v>
      </c>
      <c r="C139" s="196"/>
      <c r="D139" s="18" t="s">
        <v>4</v>
      </c>
      <c r="E139" s="57">
        <v>900</v>
      </c>
      <c r="F139" s="82"/>
      <c r="G139" s="213"/>
      <c r="H139" s="214"/>
      <c r="I139" s="214"/>
      <c r="J139" s="214"/>
      <c r="K139" s="215"/>
      <c r="L139" s="52"/>
      <c r="M139" s="217"/>
      <c r="N139" s="218"/>
      <c r="O139" s="204"/>
      <c r="P139" s="196"/>
      <c r="Q139" s="204"/>
      <c r="R139" s="196"/>
      <c r="S139" s="27"/>
      <c r="T139" s="64"/>
      <c r="U139" s="213"/>
      <c r="V139" s="214"/>
      <c r="W139" s="214"/>
      <c r="X139" s="214"/>
      <c r="Y139" s="214"/>
      <c r="Z139" s="214"/>
      <c r="AA139" s="214"/>
      <c r="AB139" s="215"/>
    </row>
    <row r="140" spans="1:28" ht="15" customHeight="1">
      <c r="A140" s="26">
        <v>502</v>
      </c>
      <c r="B140" s="193" t="s">
        <v>179</v>
      </c>
      <c r="C140" s="152"/>
      <c r="D140" s="30" t="s">
        <v>4</v>
      </c>
      <c r="E140" s="50">
        <v>7900</v>
      </c>
      <c r="F140" s="64"/>
      <c r="G140" s="166"/>
      <c r="H140" s="167"/>
      <c r="I140" s="167"/>
      <c r="J140" s="167"/>
      <c r="K140" s="168"/>
      <c r="L140" s="52"/>
      <c r="M140" s="147">
        <v>902</v>
      </c>
      <c r="N140" s="148"/>
      <c r="O140" s="151" t="s">
        <v>246</v>
      </c>
      <c r="P140" s="152"/>
      <c r="Q140" s="151" t="s">
        <v>4</v>
      </c>
      <c r="R140" s="152"/>
      <c r="S140" s="27" t="s">
        <v>4</v>
      </c>
      <c r="T140" s="64"/>
      <c r="U140" s="166" t="s">
        <v>4</v>
      </c>
      <c r="V140" s="167"/>
      <c r="W140" s="167"/>
      <c r="X140" s="167"/>
      <c r="Y140" s="167"/>
      <c r="Z140" s="167"/>
      <c r="AA140" s="167"/>
      <c r="AB140" s="168"/>
    </row>
    <row r="141" spans="1:28" ht="15" customHeight="1" thickBot="1">
      <c r="A141" s="26">
        <v>503</v>
      </c>
      <c r="B141" s="193" t="s">
        <v>180</v>
      </c>
      <c r="C141" s="152"/>
      <c r="D141" s="30" t="s">
        <v>4</v>
      </c>
      <c r="E141" s="50">
        <v>12500</v>
      </c>
      <c r="F141" s="64"/>
      <c r="G141" s="166"/>
      <c r="H141" s="167"/>
      <c r="I141" s="167"/>
      <c r="J141" s="167"/>
      <c r="K141" s="168"/>
      <c r="L141" s="52"/>
      <c r="M141" s="219" t="s">
        <v>176</v>
      </c>
      <c r="N141" s="220"/>
      <c r="O141" s="220"/>
      <c r="P141" s="220"/>
      <c r="Q141" s="220"/>
      <c r="R141" s="221"/>
      <c r="S141" s="31" t="s">
        <v>4</v>
      </c>
      <c r="T141" s="83">
        <f>SUM(T138:T140)</f>
        <v>0</v>
      </c>
      <c r="U141" s="209" t="s">
        <v>4</v>
      </c>
      <c r="V141" s="210"/>
      <c r="W141" s="210"/>
      <c r="X141" s="210"/>
      <c r="Y141" s="210"/>
      <c r="Z141" s="210"/>
      <c r="AA141" s="210"/>
      <c r="AB141" s="211"/>
    </row>
    <row r="142" spans="1:28" ht="15" customHeight="1">
      <c r="A142" s="26">
        <v>504</v>
      </c>
      <c r="B142" s="193" t="s">
        <v>181</v>
      </c>
      <c r="C142" s="152"/>
      <c r="D142" s="30" t="s">
        <v>4</v>
      </c>
      <c r="E142" s="50">
        <v>16250</v>
      </c>
      <c r="F142" s="64"/>
      <c r="G142" s="166" t="s">
        <v>4</v>
      </c>
      <c r="H142" s="167"/>
      <c r="I142" s="167"/>
      <c r="J142" s="167"/>
      <c r="K142" s="168"/>
      <c r="L142" s="52"/>
      <c r="M142" s="312"/>
      <c r="N142" s="312"/>
      <c r="O142" s="312"/>
      <c r="P142" s="312"/>
      <c r="Q142" s="312"/>
      <c r="R142" s="312"/>
      <c r="S142" s="44"/>
      <c r="T142" s="103"/>
      <c r="U142" s="212"/>
      <c r="V142" s="212"/>
      <c r="W142" s="212"/>
      <c r="X142" s="212"/>
      <c r="Y142" s="212"/>
      <c r="Z142" s="212"/>
      <c r="AA142" s="212"/>
      <c r="AB142" s="212"/>
    </row>
    <row r="143" spans="1:28" ht="15" customHeight="1">
      <c r="A143" s="26">
        <v>505</v>
      </c>
      <c r="B143" s="193" t="s">
        <v>182</v>
      </c>
      <c r="C143" s="152"/>
      <c r="D143" s="30" t="s">
        <v>4</v>
      </c>
      <c r="E143" s="50">
        <v>15850</v>
      </c>
      <c r="F143" s="64"/>
      <c r="G143" s="166" t="s">
        <v>4</v>
      </c>
      <c r="H143" s="167"/>
      <c r="I143" s="167"/>
      <c r="J143" s="167"/>
      <c r="K143" s="168"/>
      <c r="L143" s="52"/>
      <c r="M143" s="104"/>
      <c r="N143" s="104"/>
      <c r="O143" s="52"/>
      <c r="P143" s="52"/>
      <c r="Q143" s="52"/>
      <c r="R143" s="52"/>
      <c r="S143" s="105"/>
      <c r="T143" s="103"/>
      <c r="U143" s="106"/>
      <c r="V143" s="106"/>
      <c r="W143" s="106"/>
      <c r="X143" s="106"/>
      <c r="Y143" s="106"/>
      <c r="Z143" s="106"/>
      <c r="AA143" s="106"/>
      <c r="AB143" s="106"/>
    </row>
    <row r="144" spans="1:28" ht="15" customHeight="1">
      <c r="A144" s="26">
        <v>506</v>
      </c>
      <c r="B144" s="193" t="s">
        <v>183</v>
      </c>
      <c r="C144" s="152"/>
      <c r="D144" s="30" t="s">
        <v>4</v>
      </c>
      <c r="E144" s="50">
        <v>5100</v>
      </c>
      <c r="F144" s="64"/>
      <c r="G144" s="166" t="s">
        <v>4</v>
      </c>
      <c r="H144" s="167"/>
      <c r="I144" s="167"/>
      <c r="J144" s="167"/>
      <c r="K144" s="168"/>
      <c r="L144" s="52"/>
      <c r="M144" s="104"/>
      <c r="N144" s="104"/>
      <c r="O144" s="52"/>
      <c r="P144" s="52"/>
      <c r="Q144" s="52"/>
      <c r="R144" s="52"/>
      <c r="S144" s="105"/>
      <c r="T144" s="103"/>
      <c r="U144" s="106"/>
      <c r="V144" s="106"/>
      <c r="W144" s="106"/>
      <c r="X144" s="106"/>
      <c r="Y144" s="106"/>
      <c r="Z144" s="106"/>
      <c r="AA144" s="106"/>
      <c r="AB144" s="106"/>
    </row>
    <row r="145" spans="1:28" ht="15" customHeight="1">
      <c r="A145" s="26">
        <v>507</v>
      </c>
      <c r="B145" s="193" t="s">
        <v>184</v>
      </c>
      <c r="C145" s="152"/>
      <c r="D145" s="30" t="s">
        <v>4</v>
      </c>
      <c r="E145" s="50">
        <v>300</v>
      </c>
      <c r="F145" s="64"/>
      <c r="G145" s="166" t="s">
        <v>4</v>
      </c>
      <c r="H145" s="167"/>
      <c r="I145" s="167"/>
      <c r="J145" s="167"/>
      <c r="K145" s="168"/>
      <c r="L145" s="52"/>
      <c r="M145" s="104"/>
      <c r="N145" s="104"/>
      <c r="O145" s="52"/>
      <c r="P145" s="52"/>
      <c r="Q145" s="52"/>
      <c r="R145" s="52"/>
      <c r="S145" s="105"/>
      <c r="T145" s="103"/>
      <c r="U145" s="106"/>
      <c r="V145" s="106"/>
      <c r="W145" s="106"/>
      <c r="X145" s="106"/>
      <c r="Y145" s="106"/>
      <c r="Z145" s="106"/>
      <c r="AA145" s="106"/>
      <c r="AB145" s="106"/>
    </row>
    <row r="146" spans="1:28" ht="15" customHeight="1">
      <c r="A146" s="26">
        <v>508</v>
      </c>
      <c r="B146" s="193" t="s">
        <v>185</v>
      </c>
      <c r="C146" s="152"/>
      <c r="D146" s="30" t="s">
        <v>4</v>
      </c>
      <c r="E146" s="50">
        <v>20200</v>
      </c>
      <c r="F146" s="64"/>
      <c r="G146" s="166" t="s">
        <v>4</v>
      </c>
      <c r="H146" s="167"/>
      <c r="I146" s="167"/>
      <c r="J146" s="167"/>
      <c r="K146" s="168"/>
      <c r="L146" s="52"/>
      <c r="M146" s="104"/>
      <c r="N146" s="104"/>
      <c r="O146" s="52"/>
      <c r="P146" s="52"/>
      <c r="Q146" s="52"/>
      <c r="R146" s="52"/>
      <c r="S146" s="105"/>
      <c r="T146" s="103"/>
      <c r="U146" s="106"/>
      <c r="V146" s="106"/>
      <c r="W146" s="106"/>
      <c r="X146" s="106"/>
      <c r="Y146" s="106"/>
      <c r="Z146" s="106"/>
      <c r="AA146" s="106"/>
      <c r="AB146" s="106"/>
    </row>
    <row r="147" spans="1:28" ht="15" customHeight="1">
      <c r="A147" s="26">
        <v>509</v>
      </c>
      <c r="B147" s="193" t="s">
        <v>186</v>
      </c>
      <c r="C147" s="152"/>
      <c r="D147" s="30" t="s">
        <v>4</v>
      </c>
      <c r="E147" s="50">
        <v>8000</v>
      </c>
      <c r="F147" s="64"/>
      <c r="G147" s="166" t="s">
        <v>4</v>
      </c>
      <c r="H147" s="167"/>
      <c r="I147" s="167"/>
      <c r="J147" s="167"/>
      <c r="K147" s="168"/>
      <c r="L147" s="52"/>
      <c r="M147" s="104"/>
      <c r="N147" s="104"/>
      <c r="O147" s="52"/>
      <c r="P147" s="52"/>
      <c r="Q147" s="52"/>
      <c r="R147" s="52"/>
      <c r="S147" s="105"/>
      <c r="T147" s="103"/>
      <c r="U147" s="106"/>
      <c r="V147" s="106"/>
      <c r="W147" s="106"/>
      <c r="X147" s="106"/>
      <c r="Y147" s="106"/>
      <c r="Z147" s="106"/>
      <c r="AA147" s="106"/>
      <c r="AB147" s="106"/>
    </row>
    <row r="148" spans="1:28" ht="15" customHeight="1">
      <c r="A148" s="26">
        <v>510</v>
      </c>
      <c r="B148" s="193" t="s">
        <v>187</v>
      </c>
      <c r="C148" s="152"/>
      <c r="D148" s="30" t="s">
        <v>4</v>
      </c>
      <c r="E148" s="50">
        <v>8100</v>
      </c>
      <c r="F148" s="64"/>
      <c r="G148" s="166" t="s">
        <v>4</v>
      </c>
      <c r="H148" s="167"/>
      <c r="I148" s="167"/>
      <c r="J148" s="167"/>
      <c r="K148" s="168"/>
      <c r="L148" s="52"/>
      <c r="M148" s="104"/>
      <c r="N148" s="104"/>
      <c r="O148" s="52"/>
      <c r="P148" s="52"/>
      <c r="Q148" s="52"/>
      <c r="R148" s="52"/>
      <c r="S148" s="105"/>
      <c r="T148" s="103"/>
      <c r="U148" s="106"/>
      <c r="V148" s="106"/>
      <c r="W148" s="106"/>
      <c r="X148" s="106"/>
      <c r="Y148" s="106"/>
      <c r="Z148" s="106"/>
      <c r="AA148" s="106"/>
      <c r="AB148" s="106"/>
    </row>
    <row r="149" spans="1:28" ht="15" customHeight="1">
      <c r="A149" s="26">
        <v>511</v>
      </c>
      <c r="B149" s="193" t="s">
        <v>188</v>
      </c>
      <c r="C149" s="152"/>
      <c r="D149" s="30" t="s">
        <v>4</v>
      </c>
      <c r="E149" s="50">
        <v>3300</v>
      </c>
      <c r="F149" s="64"/>
      <c r="G149" s="166" t="s">
        <v>4</v>
      </c>
      <c r="H149" s="167"/>
      <c r="I149" s="167"/>
      <c r="J149" s="167"/>
      <c r="K149" s="168"/>
      <c r="L149" s="52"/>
      <c r="M149" s="104"/>
      <c r="N149" s="104"/>
      <c r="O149" s="52"/>
      <c r="P149" s="52"/>
      <c r="Q149" s="52"/>
      <c r="R149" s="52"/>
      <c r="S149" s="105"/>
      <c r="T149" s="103"/>
      <c r="U149" s="106"/>
      <c r="V149" s="106"/>
      <c r="W149" s="106"/>
      <c r="X149" s="106"/>
      <c r="Y149" s="106"/>
      <c r="Z149" s="106"/>
      <c r="AA149" s="106"/>
      <c r="AB149" s="106"/>
    </row>
    <row r="150" spans="1:28" ht="15" customHeight="1">
      <c r="A150" s="26">
        <v>512</v>
      </c>
      <c r="B150" s="193" t="s">
        <v>189</v>
      </c>
      <c r="C150" s="152"/>
      <c r="D150" s="30" t="s">
        <v>4</v>
      </c>
      <c r="E150" s="50">
        <v>2300</v>
      </c>
      <c r="F150" s="64"/>
      <c r="G150" s="166" t="s">
        <v>4</v>
      </c>
      <c r="H150" s="167"/>
      <c r="I150" s="167"/>
      <c r="J150" s="167"/>
      <c r="K150" s="168"/>
      <c r="L150" s="52"/>
      <c r="M150" s="104"/>
      <c r="N150" s="104"/>
      <c r="O150" s="52"/>
      <c r="P150" s="52"/>
      <c r="Q150" s="52"/>
      <c r="R150" s="52"/>
      <c r="S150" s="105"/>
      <c r="T150" s="103"/>
      <c r="U150" s="106"/>
      <c r="V150" s="106"/>
      <c r="W150" s="106"/>
      <c r="X150" s="106"/>
      <c r="Y150" s="106"/>
      <c r="Z150" s="106"/>
      <c r="AA150" s="106"/>
      <c r="AB150" s="106"/>
    </row>
    <row r="151" spans="1:28" ht="15" customHeight="1">
      <c r="A151" s="26">
        <v>513</v>
      </c>
      <c r="B151" s="193" t="s">
        <v>190</v>
      </c>
      <c r="C151" s="152"/>
      <c r="D151" s="30" t="s">
        <v>4</v>
      </c>
      <c r="E151" s="50">
        <v>1950</v>
      </c>
      <c r="F151" s="64"/>
      <c r="G151" s="166" t="s">
        <v>4</v>
      </c>
      <c r="H151" s="167"/>
      <c r="I151" s="167"/>
      <c r="J151" s="167"/>
      <c r="K151" s="168"/>
      <c r="L151" s="52"/>
      <c r="M151" s="104"/>
      <c r="N151" s="104"/>
      <c r="O151" s="52"/>
      <c r="P151" s="52"/>
      <c r="Q151" s="52"/>
      <c r="R151" s="52"/>
      <c r="S151" s="105"/>
      <c r="T151" s="103"/>
      <c r="U151" s="106"/>
      <c r="V151" s="106"/>
      <c r="W151" s="106"/>
      <c r="X151" s="106"/>
      <c r="Y151" s="106"/>
      <c r="Z151" s="106"/>
      <c r="AA151" s="106"/>
      <c r="AB151" s="106"/>
    </row>
    <row r="152" spans="1:28" ht="15" customHeight="1" thickBot="1">
      <c r="A152" s="226" t="s">
        <v>191</v>
      </c>
      <c r="B152" s="227"/>
      <c r="C152" s="227"/>
      <c r="D152" s="227"/>
      <c r="E152" s="56">
        <f>SUM(E139:E151)</f>
        <v>102650</v>
      </c>
      <c r="F152" s="83">
        <f>SUM(F139:F151)</f>
        <v>0</v>
      </c>
      <c r="G152" s="223" t="s">
        <v>4</v>
      </c>
      <c r="H152" s="224"/>
      <c r="I152" s="224"/>
      <c r="J152" s="224"/>
      <c r="K152" s="225"/>
      <c r="L152" s="52"/>
      <c r="M152" s="104"/>
      <c r="N152" s="104"/>
      <c r="O152" s="52"/>
      <c r="P152" s="52"/>
      <c r="Q152" s="52"/>
      <c r="R152" s="52"/>
      <c r="S152" s="105"/>
      <c r="T152" s="103"/>
      <c r="U152" s="106"/>
      <c r="V152" s="106"/>
      <c r="W152" s="106"/>
      <c r="X152" s="106"/>
      <c r="Y152" s="106"/>
      <c r="Z152" s="106"/>
      <c r="AA152" s="106"/>
      <c r="AB152" s="106"/>
    </row>
    <row r="153" spans="1:28" ht="15" customHeight="1">
      <c r="A153" s="35"/>
      <c r="B153" s="35"/>
      <c r="C153" s="35"/>
      <c r="D153" s="35"/>
      <c r="E153" s="35"/>
      <c r="F153" s="35"/>
      <c r="G153" s="35"/>
      <c r="H153" s="35"/>
      <c r="I153" s="35"/>
      <c r="J153" s="35"/>
      <c r="K153" s="35"/>
      <c r="L153" s="35"/>
      <c r="M153" s="104"/>
      <c r="N153" s="104"/>
      <c r="O153" s="52"/>
      <c r="P153" s="52"/>
      <c r="Q153" s="52"/>
      <c r="R153" s="52"/>
      <c r="S153" s="105"/>
      <c r="T153" s="103"/>
      <c r="U153" s="106"/>
      <c r="V153" s="106"/>
      <c r="W153" s="106"/>
      <c r="X153" s="106"/>
      <c r="Y153" s="106"/>
      <c r="Z153" s="106"/>
      <c r="AA153" s="106"/>
      <c r="AB153" s="106"/>
    </row>
    <row r="154" spans="1:28" ht="15" customHeight="1">
      <c r="A154" s="7"/>
      <c r="B154" s="7"/>
      <c r="C154" s="7"/>
      <c r="D154" s="7"/>
      <c r="E154" s="7"/>
      <c r="F154" s="7"/>
      <c r="G154" s="7"/>
      <c r="H154" s="7"/>
      <c r="I154" s="7"/>
      <c r="J154" s="7"/>
      <c r="K154" s="7"/>
      <c r="L154" s="10"/>
      <c r="M154" s="104"/>
      <c r="N154" s="104"/>
      <c r="O154" s="52"/>
      <c r="P154" s="52"/>
      <c r="Q154" s="52"/>
      <c r="R154" s="52"/>
      <c r="S154" s="105"/>
      <c r="T154" s="103"/>
      <c r="U154" s="106"/>
      <c r="V154" s="106"/>
      <c r="W154" s="106"/>
      <c r="X154" s="106"/>
      <c r="Y154" s="106"/>
      <c r="Z154" s="106"/>
      <c r="AA154" s="106"/>
      <c r="AB154" s="106"/>
    </row>
    <row r="155" spans="1:28" ht="15" customHeight="1">
      <c r="A155" s="7"/>
      <c r="B155" s="7"/>
      <c r="C155" s="7"/>
      <c r="D155" s="7"/>
      <c r="E155" s="7"/>
      <c r="F155" s="7"/>
      <c r="G155" s="7"/>
      <c r="H155" s="7"/>
      <c r="I155" s="7"/>
      <c r="J155" s="7"/>
      <c r="K155" s="7"/>
      <c r="L155" s="16"/>
      <c r="M155" s="104"/>
      <c r="N155" s="104"/>
      <c r="O155" s="52"/>
      <c r="P155" s="52"/>
      <c r="Q155" s="52"/>
      <c r="R155" s="52"/>
      <c r="S155" s="105"/>
      <c r="T155" s="103"/>
      <c r="U155" s="106"/>
      <c r="V155" s="106"/>
      <c r="W155" s="106"/>
      <c r="X155" s="106"/>
      <c r="Y155" s="106"/>
      <c r="Z155" s="106"/>
      <c r="AA155" s="106"/>
      <c r="AB155" s="106"/>
    </row>
    <row r="156" spans="1:28" ht="15" customHeight="1">
      <c r="A156" s="222" t="s">
        <v>247</v>
      </c>
      <c r="B156" s="222"/>
      <c r="C156" s="222"/>
      <c r="D156" s="222"/>
      <c r="E156" s="222"/>
      <c r="F156" s="222"/>
      <c r="G156" s="222"/>
      <c r="H156" s="222"/>
      <c r="I156" s="222"/>
      <c r="J156" s="222"/>
      <c r="K156" s="222"/>
      <c r="L156" s="19"/>
      <c r="M156" s="104"/>
      <c r="N156" s="104"/>
      <c r="O156" s="52"/>
      <c r="P156" s="52"/>
      <c r="Q156" s="52"/>
      <c r="R156" s="52"/>
      <c r="S156" s="105"/>
      <c r="T156" s="103"/>
      <c r="U156" s="106"/>
      <c r="V156" s="106"/>
      <c r="W156" s="106"/>
      <c r="X156" s="106"/>
      <c r="Y156" s="106"/>
      <c r="Z156" s="106"/>
      <c r="AA156" s="106"/>
      <c r="AB156" s="106"/>
    </row>
    <row r="157" spans="1:12" ht="15" customHeight="1">
      <c r="A157" s="222" t="s">
        <v>248</v>
      </c>
      <c r="B157" s="222"/>
      <c r="C157" s="222"/>
      <c r="D157" s="222"/>
      <c r="E157" s="222"/>
      <c r="F157" s="222"/>
      <c r="G157" s="222"/>
      <c r="H157" s="222"/>
      <c r="I157" s="222"/>
      <c r="J157" s="222"/>
      <c r="K157" s="222"/>
      <c r="L157" s="19"/>
    </row>
    <row r="158" spans="1:28" ht="15" customHeight="1">
      <c r="A158" s="222" t="s">
        <v>249</v>
      </c>
      <c r="B158" s="222"/>
      <c r="C158" s="222"/>
      <c r="D158" s="222"/>
      <c r="E158" s="222"/>
      <c r="F158" s="222"/>
      <c r="G158" s="222"/>
      <c r="H158" s="222"/>
      <c r="I158" s="222"/>
      <c r="J158" s="222"/>
      <c r="K158" s="222"/>
      <c r="L158" s="19"/>
      <c r="M158" s="7"/>
      <c r="N158" s="7"/>
      <c r="O158" s="7"/>
      <c r="P158" s="7"/>
      <c r="Q158" s="7"/>
      <c r="R158" s="7"/>
      <c r="S158" s="7"/>
      <c r="T158" s="7"/>
      <c r="U158" s="7"/>
      <c r="V158" s="7"/>
      <c r="W158" s="7"/>
      <c r="X158" s="7"/>
      <c r="Y158" s="7"/>
      <c r="Z158" s="7"/>
      <c r="AA158" s="7"/>
      <c r="AB158" s="7"/>
    </row>
    <row r="159" spans="1:12" ht="15" customHeight="1">
      <c r="A159" s="7"/>
      <c r="B159" s="7"/>
      <c r="C159" s="7"/>
      <c r="D159" s="7"/>
      <c r="E159" s="7"/>
      <c r="F159" s="7"/>
      <c r="G159" s="7"/>
      <c r="H159" s="7"/>
      <c r="I159" s="7"/>
      <c r="J159" s="7"/>
      <c r="K159" s="7"/>
      <c r="L159" s="19"/>
    </row>
    <row r="160" spans="1:12" ht="15" customHeight="1">
      <c r="A160" s="222" t="s">
        <v>250</v>
      </c>
      <c r="B160" s="222"/>
      <c r="C160" s="222"/>
      <c r="D160" s="222"/>
      <c r="E160" s="222"/>
      <c r="F160" s="222"/>
      <c r="G160" s="222"/>
      <c r="H160" s="222"/>
      <c r="I160" s="222"/>
      <c r="J160" s="222"/>
      <c r="K160" s="222"/>
      <c r="L160" s="19"/>
    </row>
    <row r="161" spans="1:12" ht="15" customHeight="1">
      <c r="A161" s="222" t="s">
        <v>251</v>
      </c>
      <c r="B161" s="222"/>
      <c r="C161" s="222"/>
      <c r="D161" s="222"/>
      <c r="E161" s="222"/>
      <c r="F161" s="222"/>
      <c r="G161" s="222"/>
      <c r="H161" s="222"/>
      <c r="I161" s="222"/>
      <c r="J161" s="222"/>
      <c r="K161" s="222"/>
      <c r="L161" s="19"/>
    </row>
    <row r="162" spans="1:12" ht="15" customHeight="1">
      <c r="A162" s="222" t="s">
        <v>220</v>
      </c>
      <c r="B162" s="222"/>
      <c r="C162" s="222"/>
      <c r="D162" s="222"/>
      <c r="E162" s="222"/>
      <c r="F162" s="222"/>
      <c r="G162" s="222"/>
      <c r="H162" s="222"/>
      <c r="I162" s="222"/>
      <c r="J162" s="222"/>
      <c r="K162" s="222"/>
      <c r="L162" s="19"/>
    </row>
    <row r="163" spans="1:12" ht="15" customHeight="1">
      <c r="A163" s="222" t="s">
        <v>252</v>
      </c>
      <c r="B163" s="222"/>
      <c r="C163" s="222"/>
      <c r="D163" s="222"/>
      <c r="E163" s="222"/>
      <c r="F163" s="222"/>
      <c r="G163" s="222"/>
      <c r="H163" s="222"/>
      <c r="I163" s="222"/>
      <c r="J163" s="222"/>
      <c r="K163" s="222"/>
      <c r="L163" s="19"/>
    </row>
    <row r="164" spans="1:12" ht="15" customHeight="1">
      <c r="A164" s="222" t="s">
        <v>253</v>
      </c>
      <c r="B164" s="222"/>
      <c r="C164" s="222"/>
      <c r="D164" s="222"/>
      <c r="E164" s="222"/>
      <c r="F164" s="222"/>
      <c r="G164" s="222"/>
      <c r="H164" s="222"/>
      <c r="I164" s="222"/>
      <c r="J164" s="222"/>
      <c r="K164" s="222"/>
      <c r="L164" s="19"/>
    </row>
    <row r="165" spans="1:28" ht="14.25">
      <c r="A165" s="7"/>
      <c r="B165" s="7"/>
      <c r="C165" s="7"/>
      <c r="D165" s="7"/>
      <c r="E165" s="7"/>
      <c r="F165" s="7"/>
      <c r="G165" s="7"/>
      <c r="H165" s="7"/>
      <c r="I165" s="7"/>
      <c r="J165" s="7"/>
      <c r="K165" s="7"/>
      <c r="L165" s="19"/>
      <c r="M165" s="7"/>
      <c r="N165" s="7"/>
      <c r="O165" s="7"/>
      <c r="P165" s="7"/>
      <c r="Q165" s="7"/>
      <c r="R165" s="7"/>
      <c r="S165" s="7"/>
      <c r="T165" s="7"/>
      <c r="U165" s="7"/>
      <c r="V165" s="7"/>
      <c r="W165" s="7"/>
      <c r="X165" s="7"/>
      <c r="Y165" s="7"/>
      <c r="Z165" s="7"/>
      <c r="AA165" s="7"/>
      <c r="AB165" s="7"/>
    </row>
  </sheetData>
  <sheetProtection/>
  <mergeCells count="734">
    <mergeCell ref="O31:R31"/>
    <mergeCell ref="Q25:R25"/>
    <mergeCell ref="O26:R26"/>
    <mergeCell ref="O29:P29"/>
    <mergeCell ref="Q29:R29"/>
    <mergeCell ref="M121:N121"/>
    <mergeCell ref="B83:D83"/>
    <mergeCell ref="B82:D82"/>
    <mergeCell ref="B93:C93"/>
    <mergeCell ref="B103:D103"/>
    <mergeCell ref="B102:D102"/>
    <mergeCell ref="B99:C99"/>
    <mergeCell ref="B94:C94"/>
    <mergeCell ref="B100:C100"/>
    <mergeCell ref="B107:D107"/>
    <mergeCell ref="G109:K109"/>
    <mergeCell ref="G107:K107"/>
    <mergeCell ref="A111:B111"/>
    <mergeCell ref="C111:E111"/>
    <mergeCell ref="F111:G111"/>
    <mergeCell ref="A109:D109"/>
    <mergeCell ref="G108:K108"/>
    <mergeCell ref="O88:P88"/>
    <mergeCell ref="O99:P99"/>
    <mergeCell ref="O98:P98"/>
    <mergeCell ref="O97:P97"/>
    <mergeCell ref="O91:P91"/>
    <mergeCell ref="O89:P89"/>
    <mergeCell ref="O90:P90"/>
    <mergeCell ref="M84:N84"/>
    <mergeCell ref="O87:P87"/>
    <mergeCell ref="M85:N85"/>
    <mergeCell ref="M87:N87"/>
    <mergeCell ref="O84:P84"/>
    <mergeCell ref="O85:P85"/>
    <mergeCell ref="M86:N86"/>
    <mergeCell ref="O86:P86"/>
    <mergeCell ref="W3:X3"/>
    <mergeCell ref="W2:X2"/>
    <mergeCell ref="M64:Q64"/>
    <mergeCell ref="Q10:R10"/>
    <mergeCell ref="Q58:R58"/>
    <mergeCell ref="Q57:R57"/>
    <mergeCell ref="O60:P60"/>
    <mergeCell ref="U39:AB39"/>
    <mergeCell ref="M12:N12"/>
    <mergeCell ref="M28:N28"/>
    <mergeCell ref="W1:X1"/>
    <mergeCell ref="V5:X5"/>
    <mergeCell ref="Y60:Z60"/>
    <mergeCell ref="Y59:Z59"/>
    <mergeCell ref="Y58:Z58"/>
    <mergeCell ref="Y57:Z57"/>
    <mergeCell ref="M45:AB45"/>
    <mergeCell ref="M53:AB53"/>
    <mergeCell ref="Y2:Z2"/>
    <mergeCell ref="W4:X4"/>
    <mergeCell ref="O127:P127"/>
    <mergeCell ref="O136:P136"/>
    <mergeCell ref="O134:P134"/>
    <mergeCell ref="O129:P129"/>
    <mergeCell ref="O133:P133"/>
    <mergeCell ref="O132:P132"/>
    <mergeCell ref="O131:P131"/>
    <mergeCell ref="Q139:R139"/>
    <mergeCell ref="Q136:R136"/>
    <mergeCell ref="Q138:R138"/>
    <mergeCell ref="O128:P128"/>
    <mergeCell ref="O140:P140"/>
    <mergeCell ref="O139:P139"/>
    <mergeCell ref="M135:R135"/>
    <mergeCell ref="Q126:R126"/>
    <mergeCell ref="Q127:R127"/>
    <mergeCell ref="Q131:R131"/>
    <mergeCell ref="Q132:R132"/>
    <mergeCell ref="Q133:R133"/>
    <mergeCell ref="Q134:R134"/>
    <mergeCell ref="Q140:R140"/>
    <mergeCell ref="O126:P126"/>
    <mergeCell ref="O124:P124"/>
    <mergeCell ref="O122:P122"/>
    <mergeCell ref="Q122:R122"/>
    <mergeCell ref="Q124:R124"/>
    <mergeCell ref="Q123:R123"/>
    <mergeCell ref="Q125:R125"/>
    <mergeCell ref="O125:P125"/>
    <mergeCell ref="O123:P123"/>
    <mergeCell ref="O83:P83"/>
    <mergeCell ref="M92:N92"/>
    <mergeCell ref="Q95:R95"/>
    <mergeCell ref="Q94:R94"/>
    <mergeCell ref="Q90:R90"/>
    <mergeCell ref="Q84:R84"/>
    <mergeCell ref="Q87:R87"/>
    <mergeCell ref="Q91:R91"/>
    <mergeCell ref="Q85:R85"/>
    <mergeCell ref="Q86:R86"/>
    <mergeCell ref="M25:N25"/>
    <mergeCell ref="AA56:AB56"/>
    <mergeCell ref="Q68:R68"/>
    <mergeCell ref="Z116:AB116"/>
    <mergeCell ref="O79:P79"/>
    <mergeCell ref="O115:P115"/>
    <mergeCell ref="M108:AB108"/>
    <mergeCell ref="O96:P96"/>
    <mergeCell ref="O95:P95"/>
    <mergeCell ref="O92:P92"/>
    <mergeCell ref="O30:R30"/>
    <mergeCell ref="M23:N23"/>
    <mergeCell ref="M22:N22"/>
    <mergeCell ref="O78:P78"/>
    <mergeCell ref="O77:P77"/>
    <mergeCell ref="O68:P68"/>
    <mergeCell ref="M49:AB49"/>
    <mergeCell ref="M46:AB46"/>
    <mergeCell ref="M47:AB47"/>
    <mergeCell ref="M27:N27"/>
    <mergeCell ref="O12:R12"/>
    <mergeCell ref="O19:R19"/>
    <mergeCell ref="O23:R23"/>
    <mergeCell ref="M29:N29"/>
    <mergeCell ref="O18:R18"/>
    <mergeCell ref="O24:R24"/>
    <mergeCell ref="O20:P20"/>
    <mergeCell ref="Q20:R20"/>
    <mergeCell ref="O21:R21"/>
    <mergeCell ref="O25:P25"/>
    <mergeCell ref="O3:P3"/>
    <mergeCell ref="O2:P2"/>
    <mergeCell ref="M21:N21"/>
    <mergeCell ref="O11:P11"/>
    <mergeCell ref="M5:N5"/>
    <mergeCell ref="M6:O6"/>
    <mergeCell ref="M10:P10"/>
    <mergeCell ref="O15:R15"/>
    <mergeCell ref="M20:N20"/>
    <mergeCell ref="O17:R17"/>
    <mergeCell ref="M142:R142"/>
    <mergeCell ref="M140:N140"/>
    <mergeCell ref="M137:Q137"/>
    <mergeCell ref="O1:P1"/>
    <mergeCell ref="Q5:R5"/>
    <mergeCell ref="Q4:R4"/>
    <mergeCell ref="Q3:R3"/>
    <mergeCell ref="Q2:R2"/>
    <mergeCell ref="O5:P5"/>
    <mergeCell ref="O4:P4"/>
    <mergeCell ref="A164:K164"/>
    <mergeCell ref="A163:K163"/>
    <mergeCell ref="A162:K162"/>
    <mergeCell ref="A161:K161"/>
    <mergeCell ref="M79:N79"/>
    <mergeCell ref="O73:P73"/>
    <mergeCell ref="Q82:R82"/>
    <mergeCell ref="O70:P70"/>
    <mergeCell ref="O81:R81"/>
    <mergeCell ref="O80:R80"/>
    <mergeCell ref="Q78:R78"/>
    <mergeCell ref="Q77:R77"/>
    <mergeCell ref="Q79:R79"/>
    <mergeCell ref="Q74:R74"/>
    <mergeCell ref="W56:X56"/>
    <mergeCell ref="S56:T56"/>
    <mergeCell ref="Q67:R67"/>
    <mergeCell ref="O66:P66"/>
    <mergeCell ref="O67:P67"/>
    <mergeCell ref="M61:O61"/>
    <mergeCell ref="W58:X58"/>
    <mergeCell ref="M57:N57"/>
    <mergeCell ref="M67:N67"/>
    <mergeCell ref="S57:T57"/>
    <mergeCell ref="A137:D137"/>
    <mergeCell ref="Q73:R73"/>
    <mergeCell ref="B124:C124"/>
    <mergeCell ref="AA57:AB57"/>
    <mergeCell ref="O94:P94"/>
    <mergeCell ref="O93:P93"/>
    <mergeCell ref="B106:D106"/>
    <mergeCell ref="B105:D105"/>
    <mergeCell ref="B104:D104"/>
    <mergeCell ref="B101:C101"/>
    <mergeCell ref="A135:D135"/>
    <mergeCell ref="A61:B61"/>
    <mergeCell ref="B77:D77"/>
    <mergeCell ref="B75:C75"/>
    <mergeCell ref="B108:C108"/>
    <mergeCell ref="B78:D78"/>
    <mergeCell ref="B81:C81"/>
    <mergeCell ref="B91:C91"/>
    <mergeCell ref="B88:C88"/>
    <mergeCell ref="B87:C87"/>
    <mergeCell ref="B131:C131"/>
    <mergeCell ref="B66:C66"/>
    <mergeCell ref="B72:C72"/>
    <mergeCell ref="B73:D73"/>
    <mergeCell ref="B71:C71"/>
    <mergeCell ref="B121:C121"/>
    <mergeCell ref="B122:C122"/>
    <mergeCell ref="B86:C86"/>
    <mergeCell ref="B79:D79"/>
    <mergeCell ref="B85:C85"/>
    <mergeCell ref="B28:D28"/>
    <mergeCell ref="B90:C90"/>
    <mergeCell ref="B89:C89"/>
    <mergeCell ref="B52:D52"/>
    <mergeCell ref="A56:B56"/>
    <mergeCell ref="C56:E56"/>
    <mergeCell ref="B84:C84"/>
    <mergeCell ref="B32:D32"/>
    <mergeCell ref="B31:D31"/>
    <mergeCell ref="B30:D30"/>
    <mergeCell ref="B29:D29"/>
    <mergeCell ref="B36:D36"/>
    <mergeCell ref="B27:D27"/>
    <mergeCell ref="G34:K34"/>
    <mergeCell ref="G29:K29"/>
    <mergeCell ref="G30:K30"/>
    <mergeCell ref="G27:K27"/>
    <mergeCell ref="G28:K28"/>
    <mergeCell ref="B33:D33"/>
    <mergeCell ref="B34:C34"/>
    <mergeCell ref="B35:D35"/>
    <mergeCell ref="B44:D44"/>
    <mergeCell ref="Q130:R130"/>
    <mergeCell ref="B67:D67"/>
    <mergeCell ref="B70:D70"/>
    <mergeCell ref="B68:D68"/>
    <mergeCell ref="B74:D74"/>
    <mergeCell ref="B80:C80"/>
    <mergeCell ref="B76:C76"/>
    <mergeCell ref="O56:P56"/>
    <mergeCell ref="M82:N82"/>
    <mergeCell ref="M107:AB107"/>
    <mergeCell ref="G103:K103"/>
    <mergeCell ref="G105:K105"/>
    <mergeCell ref="G90:K90"/>
    <mergeCell ref="Q99:R99"/>
    <mergeCell ref="Q97:R97"/>
    <mergeCell ref="Q96:R96"/>
    <mergeCell ref="Q92:R92"/>
    <mergeCell ref="Q93:R93"/>
    <mergeCell ref="B53:D53"/>
    <mergeCell ref="A64:D64"/>
    <mergeCell ref="M89:N89"/>
    <mergeCell ref="M98:N98"/>
    <mergeCell ref="M77:N77"/>
    <mergeCell ref="G88:K88"/>
    <mergeCell ref="G86:K86"/>
    <mergeCell ref="M80:N80"/>
    <mergeCell ref="M81:N81"/>
    <mergeCell ref="G81:K81"/>
    <mergeCell ref="B37:D37"/>
    <mergeCell ref="A58:B58"/>
    <mergeCell ref="C58:D58"/>
    <mergeCell ref="B51:D51"/>
    <mergeCell ref="B38:D38"/>
    <mergeCell ref="B42:D42"/>
    <mergeCell ref="B41:D41"/>
    <mergeCell ref="B39:D39"/>
    <mergeCell ref="B40:D40"/>
    <mergeCell ref="B43:D43"/>
    <mergeCell ref="AA115:AB115"/>
    <mergeCell ref="Q121:R121"/>
    <mergeCell ref="B69:D69"/>
    <mergeCell ref="B130:C130"/>
    <mergeCell ref="B129:C129"/>
    <mergeCell ref="Q128:R128"/>
    <mergeCell ref="Q129:R129"/>
    <mergeCell ref="O130:P130"/>
    <mergeCell ref="M88:N88"/>
    <mergeCell ref="M90:N90"/>
    <mergeCell ref="S115:T115"/>
    <mergeCell ref="Q115:R115"/>
    <mergeCell ref="T116:V116"/>
    <mergeCell ref="W114:X114"/>
    <mergeCell ref="V115:X115"/>
    <mergeCell ref="P116:R116"/>
    <mergeCell ref="U136:AB136"/>
    <mergeCell ref="U122:AB122"/>
    <mergeCell ref="W116:Y116"/>
    <mergeCell ref="Y115:Z115"/>
    <mergeCell ref="U135:AB135"/>
    <mergeCell ref="U134:AB134"/>
    <mergeCell ref="U120:AB120"/>
    <mergeCell ref="U131:AB131"/>
    <mergeCell ref="U130:AB130"/>
    <mergeCell ref="U129:AB129"/>
    <mergeCell ref="G106:K106"/>
    <mergeCell ref="G104:K104"/>
    <mergeCell ref="Q98:R98"/>
    <mergeCell ref="M103:AB103"/>
    <mergeCell ref="M104:AB104"/>
    <mergeCell ref="G102:K102"/>
    <mergeCell ref="G99:K99"/>
    <mergeCell ref="G100:K100"/>
    <mergeCell ref="G101:K101"/>
    <mergeCell ref="U98:AB98"/>
    <mergeCell ref="G97:K97"/>
    <mergeCell ref="M95:N95"/>
    <mergeCell ref="G92:K92"/>
    <mergeCell ref="G94:K94"/>
    <mergeCell ref="G95:K95"/>
    <mergeCell ref="M93:N93"/>
    <mergeCell ref="G98:K98"/>
    <mergeCell ref="U76:AB76"/>
    <mergeCell ref="O75:P75"/>
    <mergeCell ref="M76:N76"/>
    <mergeCell ref="M78:N78"/>
    <mergeCell ref="G76:K76"/>
    <mergeCell ref="U80:AB80"/>
    <mergeCell ref="U78:AB78"/>
    <mergeCell ref="U79:AB79"/>
    <mergeCell ref="M94:N94"/>
    <mergeCell ref="Q75:R75"/>
    <mergeCell ref="Q76:R76"/>
    <mergeCell ref="O76:P76"/>
    <mergeCell ref="G96:K96"/>
    <mergeCell ref="M96:N96"/>
    <mergeCell ref="G91:K91"/>
    <mergeCell ref="M91:N91"/>
    <mergeCell ref="G82:K82"/>
    <mergeCell ref="G80:K80"/>
    <mergeCell ref="M83:N83"/>
    <mergeCell ref="U72:AB72"/>
    <mergeCell ref="G74:K74"/>
    <mergeCell ref="U74:AB74"/>
    <mergeCell ref="U75:AB75"/>
    <mergeCell ref="M73:N73"/>
    <mergeCell ref="M74:N74"/>
    <mergeCell ref="U73:AB73"/>
    <mergeCell ref="G75:K75"/>
    <mergeCell ref="O72:P72"/>
    <mergeCell ref="O74:P74"/>
    <mergeCell ref="U70:AB70"/>
    <mergeCell ref="Q70:R70"/>
    <mergeCell ref="O69:P69"/>
    <mergeCell ref="U71:AB71"/>
    <mergeCell ref="Q71:R71"/>
    <mergeCell ref="U69:AB69"/>
    <mergeCell ref="Q69:R69"/>
    <mergeCell ref="O71:P71"/>
    <mergeCell ref="G51:K51"/>
    <mergeCell ref="G52:K52"/>
    <mergeCell ref="G69:K69"/>
    <mergeCell ref="G70:K70"/>
    <mergeCell ref="G53:K53"/>
    <mergeCell ref="F56:G56"/>
    <mergeCell ref="G66:K66"/>
    <mergeCell ref="G65:K65"/>
    <mergeCell ref="F59:G59"/>
    <mergeCell ref="E57:J57"/>
    <mergeCell ref="M68:N68"/>
    <mergeCell ref="Q72:R72"/>
    <mergeCell ref="G45:K45"/>
    <mergeCell ref="G46:K46"/>
    <mergeCell ref="G68:K68"/>
    <mergeCell ref="M66:N66"/>
    <mergeCell ref="M56:N56"/>
    <mergeCell ref="M72:N72"/>
    <mergeCell ref="G72:K72"/>
    <mergeCell ref="G49:K49"/>
    <mergeCell ref="G50:K50"/>
    <mergeCell ref="B50:D50"/>
    <mergeCell ref="B49:D49"/>
    <mergeCell ref="G47:K47"/>
    <mergeCell ref="G48:K48"/>
    <mergeCell ref="B48:D48"/>
    <mergeCell ref="B47:D47"/>
    <mergeCell ref="G37:K37"/>
    <mergeCell ref="G42:K42"/>
    <mergeCell ref="G38:K38"/>
    <mergeCell ref="G41:K41"/>
    <mergeCell ref="B46:D46"/>
    <mergeCell ref="B45:D45"/>
    <mergeCell ref="O38:R38"/>
    <mergeCell ref="G39:K39"/>
    <mergeCell ref="G40:K40"/>
    <mergeCell ref="G43:K43"/>
    <mergeCell ref="G44:K44"/>
    <mergeCell ref="M40:R40"/>
    <mergeCell ref="U38:AB38"/>
    <mergeCell ref="O39:R39"/>
    <mergeCell ref="U34:AB34"/>
    <mergeCell ref="U35:AB35"/>
    <mergeCell ref="U36:AB36"/>
    <mergeCell ref="U37:AB37"/>
    <mergeCell ref="O34:R34"/>
    <mergeCell ref="O37:R37"/>
    <mergeCell ref="O36:R36"/>
    <mergeCell ref="O35:R35"/>
    <mergeCell ref="G35:K35"/>
    <mergeCell ref="G36:K36"/>
    <mergeCell ref="G32:K32"/>
    <mergeCell ref="G33:K33"/>
    <mergeCell ref="B23:D23"/>
    <mergeCell ref="G26:K26"/>
    <mergeCell ref="B26:D26"/>
    <mergeCell ref="B25:D25"/>
    <mergeCell ref="G25:K25"/>
    <mergeCell ref="G23:K23"/>
    <mergeCell ref="G24:K24"/>
    <mergeCell ref="B24:D24"/>
    <mergeCell ref="G31:K31"/>
    <mergeCell ref="O33:R33"/>
    <mergeCell ref="O32:R32"/>
    <mergeCell ref="G22:K22"/>
    <mergeCell ref="O22:R22"/>
    <mergeCell ref="M24:N24"/>
    <mergeCell ref="M26:N26"/>
    <mergeCell ref="M30:N30"/>
    <mergeCell ref="O28:R28"/>
    <mergeCell ref="O27:R27"/>
    <mergeCell ref="O16:R16"/>
    <mergeCell ref="G18:K18"/>
    <mergeCell ref="B21:D21"/>
    <mergeCell ref="B20:D20"/>
    <mergeCell ref="B19:D19"/>
    <mergeCell ref="G21:K21"/>
    <mergeCell ref="B18:D18"/>
    <mergeCell ref="B17:D17"/>
    <mergeCell ref="B16:D16"/>
    <mergeCell ref="U12:AB12"/>
    <mergeCell ref="G17:K17"/>
    <mergeCell ref="G15:K15"/>
    <mergeCell ref="G16:K16"/>
    <mergeCell ref="U16:AB16"/>
    <mergeCell ref="U14:AB14"/>
    <mergeCell ref="O14:R14"/>
    <mergeCell ref="U17:AB17"/>
    <mergeCell ref="O13:R13"/>
    <mergeCell ref="G13:K13"/>
    <mergeCell ref="A7:B7"/>
    <mergeCell ref="B13:D13"/>
    <mergeCell ref="B14:D14"/>
    <mergeCell ref="B15:D15"/>
    <mergeCell ref="B11:C11"/>
    <mergeCell ref="A9:D9"/>
    <mergeCell ref="G14:K14"/>
    <mergeCell ref="P6:R6"/>
    <mergeCell ref="A6:B6"/>
    <mergeCell ref="G10:K10"/>
    <mergeCell ref="C7:K7"/>
    <mergeCell ref="C6:I6"/>
    <mergeCell ref="G11:K11"/>
    <mergeCell ref="G12:K12"/>
    <mergeCell ref="B12:D12"/>
    <mergeCell ref="Q11:R11"/>
    <mergeCell ref="A4:B4"/>
    <mergeCell ref="A5:B5"/>
    <mergeCell ref="C4:E4"/>
    <mergeCell ref="C5:K5"/>
    <mergeCell ref="A1:B1"/>
    <mergeCell ref="A2:B2"/>
    <mergeCell ref="A3:B3"/>
    <mergeCell ref="C1:E1"/>
    <mergeCell ref="C2:D2"/>
    <mergeCell ref="C3:D3"/>
    <mergeCell ref="F1:G1"/>
    <mergeCell ref="F4:G4"/>
    <mergeCell ref="S1:T1"/>
    <mergeCell ref="S2:T2"/>
    <mergeCell ref="S3:T3"/>
    <mergeCell ref="S4:T4"/>
    <mergeCell ref="M1:N1"/>
    <mergeCell ref="M2:N2"/>
    <mergeCell ref="M3:N3"/>
    <mergeCell ref="M4:N4"/>
    <mergeCell ref="AA1:AB1"/>
    <mergeCell ref="AA2:AB2"/>
    <mergeCell ref="G67:K67"/>
    <mergeCell ref="U67:AB67"/>
    <mergeCell ref="AA3:AB3"/>
    <mergeCell ref="AA4:AB4"/>
    <mergeCell ref="Y4:Z4"/>
    <mergeCell ref="Y3:Z3"/>
    <mergeCell ref="Y5:Z5"/>
    <mergeCell ref="M11:N11"/>
    <mergeCell ref="AA5:AB5"/>
    <mergeCell ref="U11:AB11"/>
    <mergeCell ref="U10:AB10"/>
    <mergeCell ref="Z6:AB6"/>
    <mergeCell ref="W6:Y6"/>
    <mergeCell ref="T6:V6"/>
    <mergeCell ref="U13:AB13"/>
    <mergeCell ref="U15:AB15"/>
    <mergeCell ref="U18:AB18"/>
    <mergeCell ref="U19:AB19"/>
    <mergeCell ref="U20:AB20"/>
    <mergeCell ref="U21:AB21"/>
    <mergeCell ref="U68:AB68"/>
    <mergeCell ref="S5:T5"/>
    <mergeCell ref="M52:AB52"/>
    <mergeCell ref="M51:AB51"/>
    <mergeCell ref="M50:AB50"/>
    <mergeCell ref="W61:Y61"/>
    <mergeCell ref="U26:AB26"/>
    <mergeCell ref="U27:AB27"/>
    <mergeCell ref="U28:AB28"/>
    <mergeCell ref="U29:AB29"/>
    <mergeCell ref="U22:AB22"/>
    <mergeCell ref="U23:AB23"/>
    <mergeCell ref="U24:AB24"/>
    <mergeCell ref="U25:AB25"/>
    <mergeCell ref="U30:AB30"/>
    <mergeCell ref="U31:AB31"/>
    <mergeCell ref="U32:AB32"/>
    <mergeCell ref="U33:AB33"/>
    <mergeCell ref="O58:P58"/>
    <mergeCell ref="S59:T59"/>
    <mergeCell ref="P61:R61"/>
    <mergeCell ref="T61:V61"/>
    <mergeCell ref="S60:T60"/>
    <mergeCell ref="M58:N58"/>
    <mergeCell ref="S58:T58"/>
    <mergeCell ref="U66:AB66"/>
    <mergeCell ref="U65:AB65"/>
    <mergeCell ref="Q66:R66"/>
    <mergeCell ref="Q65:R65"/>
    <mergeCell ref="Z61:AB61"/>
    <mergeCell ref="AA59:AB59"/>
    <mergeCell ref="O59:P59"/>
    <mergeCell ref="M60:N60"/>
    <mergeCell ref="M69:N69"/>
    <mergeCell ref="M75:N75"/>
    <mergeCell ref="M70:N70"/>
    <mergeCell ref="M71:N71"/>
    <mergeCell ref="U77:AB77"/>
    <mergeCell ref="U84:AB84"/>
    <mergeCell ref="U85:AB85"/>
    <mergeCell ref="U81:AB81"/>
    <mergeCell ref="U82:AB82"/>
    <mergeCell ref="O82:P82"/>
    <mergeCell ref="U88:AB88"/>
    <mergeCell ref="U89:AB89"/>
    <mergeCell ref="U90:AB90"/>
    <mergeCell ref="U87:AB87"/>
    <mergeCell ref="U83:AB83"/>
    <mergeCell ref="Q89:R89"/>
    <mergeCell ref="Q88:R88"/>
    <mergeCell ref="Q83:R83"/>
    <mergeCell ref="U86:AB86"/>
    <mergeCell ref="U91:AB91"/>
    <mergeCell ref="U93:AB93"/>
    <mergeCell ref="U94:AB94"/>
    <mergeCell ref="U95:AB95"/>
    <mergeCell ref="U92:AB92"/>
    <mergeCell ref="U97:AB97"/>
    <mergeCell ref="U96:AB96"/>
    <mergeCell ref="U99:AB99"/>
    <mergeCell ref="S111:T111"/>
    <mergeCell ref="M102:AB102"/>
    <mergeCell ref="M111:N111"/>
    <mergeCell ref="M109:AB109"/>
    <mergeCell ref="M99:N99"/>
    <mergeCell ref="M97:N97"/>
    <mergeCell ref="M106:AB106"/>
    <mergeCell ref="O112:P112"/>
    <mergeCell ref="M113:N113"/>
    <mergeCell ref="S114:T114"/>
    <mergeCell ref="S112:T112"/>
    <mergeCell ref="Q112:R112"/>
    <mergeCell ref="M112:N112"/>
    <mergeCell ref="AA113:AB113"/>
    <mergeCell ref="AA114:AB114"/>
    <mergeCell ref="Y114:Z114"/>
    <mergeCell ref="M100:R100"/>
    <mergeCell ref="M110:AB110"/>
    <mergeCell ref="U100:AB100"/>
    <mergeCell ref="AA112:AB112"/>
    <mergeCell ref="W111:X111"/>
    <mergeCell ref="W112:X112"/>
    <mergeCell ref="O111:P111"/>
    <mergeCell ref="Q120:R120"/>
    <mergeCell ref="Q114:R114"/>
    <mergeCell ref="M115:N115"/>
    <mergeCell ref="M119:Q119"/>
    <mergeCell ref="O114:P114"/>
    <mergeCell ref="M114:N114"/>
    <mergeCell ref="M116:O116"/>
    <mergeCell ref="Y113:Z113"/>
    <mergeCell ref="W113:X113"/>
    <mergeCell ref="C113:D113"/>
    <mergeCell ref="Q113:R113"/>
    <mergeCell ref="O113:P113"/>
    <mergeCell ref="E113:I113"/>
    <mergeCell ref="S113:T113"/>
    <mergeCell ref="A59:B59"/>
    <mergeCell ref="C59:E59"/>
    <mergeCell ref="A57:B57"/>
    <mergeCell ref="A62:B62"/>
    <mergeCell ref="A60:B60"/>
    <mergeCell ref="C60:K60"/>
    <mergeCell ref="C61:I61"/>
    <mergeCell ref="E58:I58"/>
    <mergeCell ref="B95:D95"/>
    <mergeCell ref="B92:C92"/>
    <mergeCell ref="G93:K93"/>
    <mergeCell ref="G71:K71"/>
    <mergeCell ref="G73:K73"/>
    <mergeCell ref="G78:K78"/>
    <mergeCell ref="G79:K79"/>
    <mergeCell ref="G77:K77"/>
    <mergeCell ref="G84:K84"/>
    <mergeCell ref="G89:K89"/>
    <mergeCell ref="B148:C148"/>
    <mergeCell ref="A156:K156"/>
    <mergeCell ref="A158:K158"/>
    <mergeCell ref="A157:K157"/>
    <mergeCell ref="G152:K152"/>
    <mergeCell ref="A152:D152"/>
    <mergeCell ref="A160:K160"/>
    <mergeCell ref="B151:C151"/>
    <mergeCell ref="B150:C150"/>
    <mergeCell ref="B149:C149"/>
    <mergeCell ref="G151:K151"/>
    <mergeCell ref="G150:K150"/>
    <mergeCell ref="G149:K149"/>
    <mergeCell ref="G145:K145"/>
    <mergeCell ref="G146:K146"/>
    <mergeCell ref="M139:N139"/>
    <mergeCell ref="G148:K148"/>
    <mergeCell ref="G147:K147"/>
    <mergeCell ref="G140:K140"/>
    <mergeCell ref="G139:K139"/>
    <mergeCell ref="G144:K144"/>
    <mergeCell ref="G143:K143"/>
    <mergeCell ref="M141:R141"/>
    <mergeCell ref="M123:N123"/>
    <mergeCell ref="M125:N125"/>
    <mergeCell ref="M124:N124"/>
    <mergeCell ref="M122:N122"/>
    <mergeCell ref="U141:AB141"/>
    <mergeCell ref="U142:AB142"/>
    <mergeCell ref="W57:X57"/>
    <mergeCell ref="O57:P57"/>
    <mergeCell ref="AA58:AB58"/>
    <mergeCell ref="U139:AB139"/>
    <mergeCell ref="U140:AB140"/>
    <mergeCell ref="AA111:AB111"/>
    <mergeCell ref="Y112:Z112"/>
    <mergeCell ref="U138:AB138"/>
    <mergeCell ref="M59:N59"/>
    <mergeCell ref="U128:AB128"/>
    <mergeCell ref="U121:AB121"/>
    <mergeCell ref="U132:AB132"/>
    <mergeCell ref="O121:P121"/>
    <mergeCell ref="AA60:AB60"/>
    <mergeCell ref="V60:X60"/>
    <mergeCell ref="W59:X59"/>
    <mergeCell ref="Q60:R60"/>
    <mergeCell ref="Q59:R59"/>
    <mergeCell ref="U133:AB133"/>
    <mergeCell ref="U123:AB123"/>
    <mergeCell ref="U126:AB126"/>
    <mergeCell ref="U125:AB125"/>
    <mergeCell ref="U124:AB124"/>
    <mergeCell ref="U127:AB127"/>
    <mergeCell ref="B147:C147"/>
    <mergeCell ref="B146:C146"/>
    <mergeCell ref="B145:C145"/>
    <mergeCell ref="B144:C144"/>
    <mergeCell ref="B143:C143"/>
    <mergeCell ref="A138:C138"/>
    <mergeCell ref="G142:K142"/>
    <mergeCell ref="G141:K141"/>
    <mergeCell ref="B141:C141"/>
    <mergeCell ref="B140:C140"/>
    <mergeCell ref="B139:C139"/>
    <mergeCell ref="B142:C142"/>
    <mergeCell ref="G138:K138"/>
    <mergeCell ref="G135:K135"/>
    <mergeCell ref="G134:K134"/>
    <mergeCell ref="G133:K133"/>
    <mergeCell ref="G132:K132"/>
    <mergeCell ref="B127:C127"/>
    <mergeCell ref="M133:N133"/>
    <mergeCell ref="M132:N132"/>
    <mergeCell ref="M136:N136"/>
    <mergeCell ref="G127:K127"/>
    <mergeCell ref="B134:C134"/>
    <mergeCell ref="B132:C132"/>
    <mergeCell ref="B133:C133"/>
    <mergeCell ref="B128:C128"/>
    <mergeCell ref="M134:N134"/>
    <mergeCell ref="G123:K123"/>
    <mergeCell ref="G85:K85"/>
    <mergeCell ref="C117:K117"/>
    <mergeCell ref="E112:J112"/>
    <mergeCell ref="C114:E114"/>
    <mergeCell ref="F114:G114"/>
    <mergeCell ref="B96:D96"/>
    <mergeCell ref="A113:B113"/>
    <mergeCell ref="B123:C123"/>
    <mergeCell ref="C116:I116"/>
    <mergeCell ref="B125:C125"/>
    <mergeCell ref="G124:K124"/>
    <mergeCell ref="H1:I1"/>
    <mergeCell ref="H56:I56"/>
    <mergeCell ref="H111:I111"/>
    <mergeCell ref="C62:K62"/>
    <mergeCell ref="C57:D57"/>
    <mergeCell ref="E2:J2"/>
    <mergeCell ref="E3:I3"/>
    <mergeCell ref="G87:K87"/>
    <mergeCell ref="B98:D98"/>
    <mergeCell ref="B97:D97"/>
    <mergeCell ref="M131:N131"/>
    <mergeCell ref="M130:N130"/>
    <mergeCell ref="G131:K131"/>
    <mergeCell ref="G128:K128"/>
    <mergeCell ref="M129:N129"/>
    <mergeCell ref="M128:N128"/>
    <mergeCell ref="G129:K129"/>
    <mergeCell ref="G130:K130"/>
    <mergeCell ref="M127:N127"/>
    <mergeCell ref="G19:K19"/>
    <mergeCell ref="G20:K20"/>
    <mergeCell ref="G125:K125"/>
    <mergeCell ref="G126:K126"/>
    <mergeCell ref="C115:K115"/>
    <mergeCell ref="G83:K83"/>
    <mergeCell ref="G120:K120"/>
    <mergeCell ref="G121:K121"/>
    <mergeCell ref="G122:K122"/>
    <mergeCell ref="B22:D22"/>
    <mergeCell ref="M126:N126"/>
    <mergeCell ref="A112:B112"/>
    <mergeCell ref="B126:C126"/>
    <mergeCell ref="C112:D112"/>
    <mergeCell ref="A117:B117"/>
    <mergeCell ref="A116:B116"/>
    <mergeCell ref="A114:B114"/>
    <mergeCell ref="A115:B115"/>
    <mergeCell ref="A119:D119"/>
  </mergeCells>
  <printOptions/>
  <pageMargins left="0.2755905511811024" right="0.2362204724409449" top="0.9055118110236221" bottom="0.15748031496062992" header="0.15748031496062992" footer="0.15748031496062992"/>
  <pageSetup horizontalDpi="300" verticalDpi="300" orientation="landscape" paperSize="12" scale="80" r:id="rId2"/>
  <headerFooter alignWithMargins="0">
    <oddHeader>&amp;L&amp;"ＭＳ 明朝,標準"&amp;16
&amp;12静岡県折込広告協議会　平成22年5月調査&amp;C&amp;"HG明朝E,ｴｸｽﾄﾗﾎﾞｰﾙﾄﾞ"&amp;12
&amp;18折込明細表【静岡県西部地区】&amp;R&amp;G</oddHeader>
    <oddFooter>&amp;L&amp;"HG明朝B,ﾎﾞｰﾙﾄﾞ"&amp;12明細表作成日&amp;D&amp;R&amp;"HG明朝E,ｴｸｽﾄﾗﾎﾞｰﾙﾄﾞ"&amp;13株式会社 浜松中日サービスセンター　〒435-0028　浜松市南区飯田町742番地　TEL(053)466-0547(代)/FAX(053)466-0560</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t-horiguchi</dc:creator>
  <cp:keywords/>
  <dc:description/>
  <cp:lastModifiedBy>Ｔ-horiguchi</cp:lastModifiedBy>
  <cp:lastPrinted>2010-06-10T08:17:12Z</cp:lastPrinted>
  <dcterms:created xsi:type="dcterms:W3CDTF">2008-01-25T05:18:19Z</dcterms:created>
  <dcterms:modified xsi:type="dcterms:W3CDTF">2010-06-25T03:11:10Z</dcterms:modified>
  <cp:category/>
  <cp:version/>
  <cp:contentType/>
  <cp:contentStatus/>
</cp:coreProperties>
</file>