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9405" activeTab="3"/>
  </bookViews>
  <sheets>
    <sheet name="使用方法" sheetId="1" r:id="rId1"/>
    <sheet name="1-1" sheetId="2" r:id="rId2"/>
    <sheet name="1-2" sheetId="3" r:id="rId3"/>
    <sheet name="1-3" sheetId="4" r:id="rId4"/>
    <sheet name="2-1" sheetId="5" r:id="rId5"/>
    <sheet name="2-2" sheetId="6" r:id="rId6"/>
    <sheet name="2-3" sheetId="7" r:id="rId7"/>
    <sheet name="3-1" sheetId="8" r:id="rId8"/>
    <sheet name="3-2" sheetId="9" r:id="rId9"/>
    <sheet name="3-7" sheetId="10" r:id="rId10"/>
    <sheet name="4-1" sheetId="11" r:id="rId11"/>
    <sheet name="4-2" sheetId="12" r:id="rId12"/>
    <sheet name="5-3" sheetId="13" r:id="rId13"/>
    <sheet name="5-9" sheetId="14" r:id="rId14"/>
    <sheet name="6-1" sheetId="15" r:id="rId15"/>
    <sheet name="6-5" sheetId="16" r:id="rId16"/>
  </sheets>
  <definedNames>
    <definedName name="_xlnm.Print_Area" localSheetId="1">'1-1'!$A$1:$R$66</definedName>
    <definedName name="_xlnm.Print_Area" localSheetId="2">'1-2'!$A$1:$R$66</definedName>
    <definedName name="_xlnm.Print_Area" localSheetId="3">'1-3'!$A$1:$R$66</definedName>
    <definedName name="_xlnm.Print_Area" localSheetId="4">'2-1'!$A$1:$R$66</definedName>
    <definedName name="_xlnm.Print_Area" localSheetId="5">'2-2'!$A$1:$R$66</definedName>
    <definedName name="_xlnm.Print_Area" localSheetId="6">'2-3'!$A$1:$R$66</definedName>
    <definedName name="_xlnm.Print_Area" localSheetId="7">'3-1'!$A$1:$R$66</definedName>
    <definedName name="_xlnm.Print_Area" localSheetId="8">'3-2'!$A$1:$R$66</definedName>
    <definedName name="_xlnm.Print_Area" localSheetId="9">'3-7'!$A$1:$AF$56</definedName>
    <definedName name="_xlnm.Print_Area" localSheetId="10">'4-1'!$A$1:$R$66</definedName>
    <definedName name="_xlnm.Print_Area" localSheetId="11">'4-2'!$A$1:$AD$76</definedName>
    <definedName name="_xlnm.Print_Area" localSheetId="12">'5-3'!$A$1:$AJ$76</definedName>
    <definedName name="_xlnm.Print_Area" localSheetId="13">'5-9'!$A$1:$V$66</definedName>
    <definedName name="_xlnm.Print_Area" localSheetId="14">'6-1'!$A$1:$V$66</definedName>
    <definedName name="_xlnm.Print_Area" localSheetId="15">'6-5'!$A$1:$V$66</definedName>
    <definedName name="_xlnm.Print_Area" localSheetId="0">'使用方法'!$A$1:$V$20</definedName>
  </definedNames>
  <calcPr fullCalcOnLoad="1"/>
</workbook>
</file>

<file path=xl/sharedStrings.xml><?xml version="1.0" encoding="utf-8"?>
<sst xmlns="http://schemas.openxmlformats.org/spreadsheetml/2006/main" count="1409" uniqueCount="263">
  <si>
    <t>ド　リ　ル</t>
  </si>
  <si>
    <t>１ねん</t>
  </si>
  <si>
    <t>なまえ</t>
  </si>
  <si>
    <t>（</t>
  </si>
  <si>
    <t>　）</t>
  </si>
  <si>
    <t>①</t>
  </si>
  <si>
    <t>＋</t>
  </si>
  <si>
    <t>=</t>
  </si>
  <si>
    <t>⑪</t>
  </si>
  <si>
    <t>＋</t>
  </si>
  <si>
    <t>=</t>
  </si>
  <si>
    <t>②</t>
  </si>
  <si>
    <t>⑫</t>
  </si>
  <si>
    <t>③</t>
  </si>
  <si>
    <t>⑬</t>
  </si>
  <si>
    <t>④</t>
  </si>
  <si>
    <t>⑭</t>
  </si>
  <si>
    <t>⑤</t>
  </si>
  <si>
    <t>⑮</t>
  </si>
  <si>
    <t>⑥</t>
  </si>
  <si>
    <t>⑯</t>
  </si>
  <si>
    <t>⑦</t>
  </si>
  <si>
    <t>⑰</t>
  </si>
  <si>
    <t>⑧</t>
  </si>
  <si>
    <t>⑱</t>
  </si>
  <si>
    <t>⑨</t>
  </si>
  <si>
    <t>⑲</t>
  </si>
  <si>
    <t>⑩</t>
  </si>
  <si>
    <t>⑳</t>
  </si>
  <si>
    <t>（</t>
  </si>
  <si>
    <t>=</t>
  </si>
  <si>
    <t>=</t>
  </si>
  <si>
    <t>⑥</t>
  </si>
  <si>
    <t>=</t>
  </si>
  <si>
    <t>⑰</t>
  </si>
  <si>
    <t>⑧</t>
  </si>
  <si>
    <t>⑲</t>
  </si>
  <si>
    <t>⑩</t>
  </si>
  <si>
    <t>⑳</t>
  </si>
  <si>
    <t>なまえ</t>
  </si>
  <si>
    <t>（</t>
  </si>
  <si>
    <t>=</t>
  </si>
  <si>
    <t>=</t>
  </si>
  <si>
    <t>⑲</t>
  </si>
  <si>
    <t>ド　リ　ル</t>
  </si>
  <si>
    <t>なまえ</t>
  </si>
  <si>
    <t>－</t>
  </si>
  <si>
    <t>⑥</t>
  </si>
  <si>
    <t>⑯</t>
  </si>
  <si>
    <t>⑦</t>
  </si>
  <si>
    <t>⑰</t>
  </si>
  <si>
    <t>⑧</t>
  </si>
  <si>
    <t>⑱</t>
  </si>
  <si>
    <t>⑨</t>
  </si>
  <si>
    <t>⑲</t>
  </si>
  <si>
    <t>⑩</t>
  </si>
  <si>
    <t>⑳</t>
  </si>
  <si>
    <t>=</t>
  </si>
  <si>
    <t>=</t>
  </si>
  <si>
    <t>=</t>
  </si>
  <si>
    <t>⑲</t>
  </si>
  <si>
    <t>⑩</t>
  </si>
  <si>
    <t>⑳</t>
  </si>
  <si>
    <t>ド　リ　ル</t>
  </si>
  <si>
    <t>２年</t>
  </si>
  <si>
    <t>なまえ</t>
  </si>
  <si>
    <t>（</t>
  </si>
  <si>
    <t>＋</t>
  </si>
  <si>
    <t>=</t>
  </si>
  <si>
    <t>⑥</t>
  </si>
  <si>
    <t>⑯</t>
  </si>
  <si>
    <t>⑦</t>
  </si>
  <si>
    <t>⑰</t>
  </si>
  <si>
    <t>⑧</t>
  </si>
  <si>
    <t>⑱</t>
  </si>
  <si>
    <t>⑨</t>
  </si>
  <si>
    <t>⑲</t>
  </si>
  <si>
    <t>⑩</t>
  </si>
  <si>
    <t>⑳</t>
  </si>
  <si>
    <t>=</t>
  </si>
  <si>
    <t>ド　リ　ル</t>
  </si>
  <si>
    <t>なまえ</t>
  </si>
  <si>
    <t>（</t>
  </si>
  <si>
    <t>＋</t>
  </si>
  <si>
    <t>=</t>
  </si>
  <si>
    <t>＋</t>
  </si>
  <si>
    <t>=</t>
  </si>
  <si>
    <t>=</t>
  </si>
  <si>
    <t>＋</t>
  </si>
  <si>
    <t>＋</t>
  </si>
  <si>
    <t>＋</t>
  </si>
  <si>
    <t>=</t>
  </si>
  <si>
    <t>⑦</t>
  </si>
  <si>
    <t>⑧</t>
  </si>
  <si>
    <t>⑥</t>
  </si>
  <si>
    <t>⑯</t>
  </si>
  <si>
    <t>⑦</t>
  </si>
  <si>
    <t>⑰</t>
  </si>
  <si>
    <t>⑧</t>
  </si>
  <si>
    <t>⑱</t>
  </si>
  <si>
    <t>⑨</t>
  </si>
  <si>
    <t>⑲</t>
  </si>
  <si>
    <t>⑩</t>
  </si>
  <si>
    <t>⑳</t>
  </si>
  <si>
    <t>－</t>
  </si>
  <si>
    <t>⑪</t>
  </si>
  <si>
    <t>⑫</t>
  </si>
  <si>
    <t>⑬</t>
  </si>
  <si>
    <t>⑭</t>
  </si>
  <si>
    <t>⑮</t>
  </si>
  <si>
    <t>（</t>
  </si>
  <si>
    <t>⑨</t>
  </si>
  <si>
    <t>=</t>
  </si>
  <si>
    <t>ド　リ　ル</t>
  </si>
  <si>
    <t>３年</t>
  </si>
  <si>
    <t>なまえ</t>
  </si>
  <si>
    <t>（</t>
  </si>
  <si>
    <t>÷</t>
  </si>
  <si>
    <t>=</t>
  </si>
  <si>
    <t>=</t>
  </si>
  <si>
    <t>÷</t>
  </si>
  <si>
    <t>⑰</t>
  </si>
  <si>
    <t>⑱</t>
  </si>
  <si>
    <t>⑲</t>
  </si>
  <si>
    <t>⑩</t>
  </si>
  <si>
    <t>ド　リ　ル</t>
  </si>
  <si>
    <t>なまえ</t>
  </si>
  <si>
    <t>（</t>
  </si>
  <si>
    <t>÷</t>
  </si>
  <si>
    <t>⑥</t>
  </si>
  <si>
    <t>⑯</t>
  </si>
  <si>
    <t>⑦</t>
  </si>
  <si>
    <t>⑧</t>
  </si>
  <si>
    <t>⑱</t>
  </si>
  <si>
    <t>⑨</t>
  </si>
  <si>
    <t>⑳</t>
  </si>
  <si>
    <t>=</t>
  </si>
  <si>
    <t>なまえ</t>
  </si>
  <si>
    <t>①</t>
  </si>
  <si>
    <t>②</t>
  </si>
  <si>
    <t>③</t>
  </si>
  <si>
    <t>④</t>
  </si>
  <si>
    <t>⑤</t>
  </si>
  <si>
    <t>⑪</t>
  </si>
  <si>
    <t>⑫</t>
  </si>
  <si>
    <t>⑬</t>
  </si>
  <si>
    <t>⑭</t>
  </si>
  <si>
    <t>⑮</t>
  </si>
  <si>
    <t>①</t>
  </si>
  <si>
    <t>②</t>
  </si>
  <si>
    <t>③</t>
  </si>
  <si>
    <t>⑤</t>
  </si>
  <si>
    <t>⑪</t>
  </si>
  <si>
    <t>⑫</t>
  </si>
  <si>
    <t>ド　リ　ル</t>
  </si>
  <si>
    <t>４年</t>
  </si>
  <si>
    <t>名前</t>
  </si>
  <si>
    <t>÷</t>
  </si>
  <si>
    <t>÷</t>
  </si>
  <si>
    <t>=</t>
  </si>
  <si>
    <t>⑥</t>
  </si>
  <si>
    <t>÷</t>
  </si>
  <si>
    <t>⑦</t>
  </si>
  <si>
    <t>=</t>
  </si>
  <si>
    <t>÷</t>
  </si>
  <si>
    <t>⑱</t>
  </si>
  <si>
    <t>⑨</t>
  </si>
  <si>
    <t>⑲</t>
  </si>
  <si>
    <t>⑩</t>
  </si>
  <si>
    <t>⑳</t>
  </si>
  <si>
    <t>（</t>
  </si>
  <si>
    <t>⑦</t>
  </si>
  <si>
    <t>=</t>
  </si>
  <si>
    <t>⑰</t>
  </si>
  <si>
    <t>⑧</t>
  </si>
  <si>
    <t>⑱</t>
  </si>
  <si>
    <t>⑨</t>
  </si>
  <si>
    <t>⑲</t>
  </si>
  <si>
    <t>⑩</t>
  </si>
  <si>
    <t>⑳</t>
  </si>
  <si>
    <t>ド　リ　ル</t>
  </si>
  <si>
    <t>４年</t>
  </si>
  <si>
    <t>余力のある人は、⓫から⓯の問題にもチャレンジしましょう。</t>
  </si>
  <si>
    <t>名前</t>
  </si>
  <si>
    <t>）</t>
  </si>
  <si>
    <t xml:space="preserve"> ） </t>
  </si>
  <si>
    <t>④</t>
  </si>
  <si>
    <t>⑤</t>
  </si>
  <si>
    <t xml:space="preserve"> ） </t>
  </si>
  <si>
    <t>⓫</t>
  </si>
  <si>
    <t>⓬</t>
  </si>
  <si>
    <t>⓭</t>
  </si>
  <si>
    <t>⓮</t>
  </si>
  <si>
    <t>⓯</t>
  </si>
  <si>
    <t>５年</t>
  </si>
  <si>
    <t xml:space="preserve">余力のある人は、⓫から⓯の問題にもチャレンジしましょう。           </t>
  </si>
  <si>
    <t>（</t>
  </si>
  <si>
    <t>）</t>
  </si>
  <si>
    <t>.</t>
  </si>
  <si>
    <t>②</t>
  </si>
  <si>
    <t>.</t>
  </si>
  <si>
    <t>③</t>
  </si>
  <si>
    <t>×</t>
  </si>
  <si>
    <t>④</t>
  </si>
  <si>
    <t>⓫</t>
  </si>
  <si>
    <t>⓭</t>
  </si>
  <si>
    <t>⓮</t>
  </si>
  <si>
    <t>⓯</t>
  </si>
  <si>
    <t>.</t>
  </si>
  <si>
    <t>次の分数を通分しましょう。　</t>
  </si>
  <si>
    <t>（　　　　　　　　　　　　　</t>
  </si>
  <si>
    <t>）</t>
  </si>
  <si>
    <t>①</t>
  </si>
  <si>
    <t>（</t>
  </si>
  <si>
    <t>,</t>
  </si>
  <si>
    <t>⑥</t>
  </si>
  <si>
    <t>②</t>
  </si>
  <si>
    <t>⑦</t>
  </si>
  <si>
    <t>③</t>
  </si>
  <si>
    <t>⑧</t>
  </si>
  <si>
    <t>④</t>
  </si>
  <si>
    <t>⑨</t>
  </si>
  <si>
    <t>⑤</t>
  </si>
  <si>
    <t>⑩</t>
  </si>
  <si>
    <t>（　　　　　　　　　　　　　</t>
  </si>
  <si>
    <t>=</t>
  </si>
  <si>
    <t>６年</t>
  </si>
  <si>
    <t>×</t>
  </si>
  <si>
    <t>=</t>
  </si>
  <si>
    <t>×</t>
  </si>
  <si>
    <t>×</t>
  </si>
  <si>
    <t>×</t>
  </si>
  <si>
    <t>（　　　　　　　　　　　　　</t>
  </si>
  <si>
    <t>）</t>
  </si>
  <si>
    <t>①</t>
  </si>
  <si>
    <t>÷</t>
  </si>
  <si>
    <t>=</t>
  </si>
  <si>
    <t>×</t>
  </si>
  <si>
    <t>⑥</t>
  </si>
  <si>
    <t>=</t>
  </si>
  <si>
    <t>②</t>
  </si>
  <si>
    <t>×</t>
  </si>
  <si>
    <t>⑦</t>
  </si>
  <si>
    <t>÷</t>
  </si>
  <si>
    <t>=</t>
  </si>
  <si>
    <t>=</t>
  </si>
  <si>
    <t>③</t>
  </si>
  <si>
    <t>÷</t>
  </si>
  <si>
    <t>×</t>
  </si>
  <si>
    <t>⑧</t>
  </si>
  <si>
    <t>④</t>
  </si>
  <si>
    <t>⑨</t>
  </si>
  <si>
    <t>⑤</t>
  </si>
  <si>
    <t>⑩</t>
  </si>
  <si>
    <t>（　　　　　　　　　　　　　</t>
  </si>
  <si>
    <t>）</t>
  </si>
  <si>
    <t>×</t>
  </si>
  <si>
    <t>×</t>
  </si>
  <si>
    <t>問題を作りかえることもできる。シートの保護解除のパスワードは０１２３。
その際に、計算のパターンによって、命令を入れているので、不具合が生じる場合がある。</t>
  </si>
  <si>
    <t>計算結果を印刷することもできる。</t>
  </si>
  <si>
    <t>不正解の場合は、もう一度計算して答えを入力する。</t>
  </si>
  <si>
    <t>計算の答えを入力すると、正解の場合は〇、不正解の場合は×が出る。</t>
  </si>
  <si>
    <t>使い方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</si>
</sst>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ＤＦPOP体"/>
      <family val="3"/>
    </font>
    <font>
      <b/>
      <sz val="22"/>
      <name val="ＤＦ特太ゴシック体"/>
      <family val="0"/>
    </font>
    <font>
      <sz val="22"/>
      <name val="HGPｺﾞｼｯｸE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22"/>
      <name val="ＤＦ特太ゴシック体"/>
      <family val="0"/>
    </font>
    <font>
      <sz val="26"/>
      <color indexed="8"/>
      <name val="ＭＳ Ｐゴシック"/>
      <family val="3"/>
    </font>
    <font>
      <sz val="24"/>
      <color indexed="10"/>
      <name val="ＭＳ Ｐゴシック"/>
      <family val="3"/>
    </font>
    <font>
      <sz val="26"/>
      <color indexed="10"/>
      <name val="ＭＳ Ｐゴシック"/>
      <family val="3"/>
    </font>
    <font>
      <sz val="18"/>
      <color indexed="10"/>
      <name val="ＭＳ Ｐゴシック"/>
      <family val="3"/>
    </font>
    <font>
      <sz val="22"/>
      <color indexed="8"/>
      <name val="ＭＳ Ｐゴシック"/>
      <family val="3"/>
    </font>
    <font>
      <sz val="22"/>
      <color indexed="10"/>
      <name val="ＭＳ Ｐゴシック"/>
      <family val="3"/>
    </font>
    <font>
      <sz val="20"/>
      <color indexed="10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Ｐゴシック"/>
      <family val="3"/>
    </font>
    <font>
      <sz val="24"/>
      <color rgb="FFFF0000"/>
      <name val="ＭＳ Ｐゴシック"/>
      <family val="3"/>
    </font>
    <font>
      <sz val="26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22"/>
      <color theme="1"/>
      <name val="ＭＳ Ｐゴシック"/>
      <family val="3"/>
    </font>
    <font>
      <sz val="22"/>
      <color rgb="FFFF0000"/>
      <name val="ＭＳ Ｐゴシック"/>
      <family val="3"/>
    </font>
    <font>
      <sz val="20"/>
      <color rgb="FFFF0000"/>
      <name val="ＭＳ Ｐゴシック"/>
      <family val="3"/>
    </font>
    <font>
      <sz val="20"/>
      <color theme="1"/>
      <name val="ＭＳ Ｐゴシック"/>
      <family val="3"/>
    </font>
    <font>
      <sz val="18"/>
      <color theme="1"/>
      <name val="Calibri"/>
      <family val="3"/>
    </font>
    <font>
      <sz val="22"/>
      <color theme="1"/>
      <name val="Calibri"/>
      <family val="3"/>
    </font>
    <font>
      <sz val="18"/>
      <color rgb="FFFF0000"/>
      <name val="Calibri"/>
      <family val="3"/>
    </font>
    <font>
      <sz val="18"/>
      <color theme="1"/>
      <name val="ＭＳ Ｐゴシック"/>
      <family val="3"/>
    </font>
    <font>
      <sz val="24"/>
      <color theme="1"/>
      <name val="Calibri"/>
      <family val="3"/>
    </font>
    <font>
      <sz val="20"/>
      <color theme="1"/>
      <name val="Calibri"/>
      <family val="3"/>
    </font>
    <font>
      <sz val="16"/>
      <color rgb="FFFF0000"/>
      <name val="ＭＳ Ｐゴシック"/>
      <family val="3"/>
    </font>
    <font>
      <sz val="11"/>
      <color theme="1"/>
      <name val="ＭＳ Ｐゴシック"/>
      <family val="3"/>
    </font>
    <font>
      <sz val="20"/>
      <color rgb="FFFF0000"/>
      <name val="Calibri"/>
      <family val="3"/>
    </font>
    <font>
      <sz val="16"/>
      <color theme="1"/>
      <name val="Calibri"/>
      <family val="3"/>
    </font>
    <font>
      <sz val="16"/>
      <color rgb="FFFF0000"/>
      <name val="Calibri"/>
      <family val="3"/>
    </font>
    <font>
      <sz val="24"/>
      <color rgb="FFFF0000"/>
      <name val="Calibri"/>
      <family val="3"/>
    </font>
    <font>
      <sz val="14"/>
      <color theme="1"/>
      <name val="Calibri"/>
      <family val="3"/>
    </font>
    <font>
      <sz val="20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thin">
        <color theme="1"/>
      </bottom>
    </border>
    <border>
      <left/>
      <right/>
      <top/>
      <bottom style="thin">
        <color rgb="FFFF0000"/>
      </bottom>
    </border>
    <border>
      <left/>
      <right/>
      <top style="thin">
        <color rgb="FFFF0000"/>
      </top>
      <bottom/>
    </border>
    <border>
      <left/>
      <right/>
      <top style="thin">
        <color theme="1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60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/>
    </xf>
    <xf numFmtId="0" fontId="63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6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66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2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44" fillId="0" borderId="0" xfId="6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5" fillId="0" borderId="0" xfId="62" applyFont="1" applyAlignment="1">
      <alignment vertical="center"/>
      <protection/>
    </xf>
    <xf numFmtId="0" fontId="44" fillId="0" borderId="0" xfId="61">
      <alignment vertical="center"/>
      <protection/>
    </xf>
    <xf numFmtId="0" fontId="0" fillId="0" borderId="0" xfId="62">
      <alignment/>
      <protection/>
    </xf>
    <xf numFmtId="0" fontId="8" fillId="0" borderId="0" xfId="62" applyFont="1" applyAlignment="1">
      <alignment vertical="center"/>
      <protection/>
    </xf>
    <xf numFmtId="0" fontId="44" fillId="0" borderId="0" xfId="61" applyProtection="1">
      <alignment vertical="center"/>
      <protection/>
    </xf>
    <xf numFmtId="0" fontId="0" fillId="0" borderId="0" xfId="62" applyProtection="1">
      <alignment/>
      <protection/>
    </xf>
    <xf numFmtId="0" fontId="12" fillId="0" borderId="0" xfId="62" applyFont="1" applyAlignment="1" applyProtection="1">
      <alignment vertical="center"/>
      <protection/>
    </xf>
    <xf numFmtId="0" fontId="8" fillId="0" borderId="0" xfId="62" applyFont="1" applyAlignment="1" applyProtection="1">
      <alignment vertical="center"/>
      <protection/>
    </xf>
    <xf numFmtId="0" fontId="69" fillId="0" borderId="0" xfId="61" applyFont="1" applyAlignment="1" applyProtection="1">
      <alignment horizontal="center" vertical="center"/>
      <protection/>
    </xf>
    <xf numFmtId="0" fontId="69" fillId="0" borderId="0" xfId="61" applyFont="1" applyBorder="1" applyAlignment="1" applyProtection="1">
      <alignment horizontal="center" vertical="center"/>
      <protection/>
    </xf>
    <xf numFmtId="0" fontId="70" fillId="0" borderId="0" xfId="61" applyFont="1" applyBorder="1" applyAlignment="1" applyProtection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69" fillId="0" borderId="13" xfId="61" applyFont="1" applyBorder="1" applyAlignment="1" applyProtection="1">
      <alignment horizontal="center" vertical="center"/>
      <protection/>
    </xf>
    <xf numFmtId="0" fontId="44" fillId="0" borderId="0" xfId="61" applyAlignment="1" applyProtection="1">
      <alignment vertical="top"/>
      <protection/>
    </xf>
    <xf numFmtId="0" fontId="44" fillId="0" borderId="0" xfId="61" applyAlignment="1" applyProtection="1">
      <alignment vertical="center"/>
      <protection/>
    </xf>
    <xf numFmtId="0" fontId="69" fillId="28" borderId="0" xfId="61" applyFont="1" applyFill="1" applyBorder="1" applyAlignment="1" applyProtection="1">
      <alignment horizontal="center" vertical="center"/>
      <protection locked="0"/>
    </xf>
    <xf numFmtId="0" fontId="69" fillId="0" borderId="0" xfId="61" applyFont="1" applyFill="1" applyBorder="1" applyAlignment="1" applyProtection="1">
      <alignment horizontal="center" vertical="top"/>
      <protection/>
    </xf>
    <xf numFmtId="0" fontId="69" fillId="0" borderId="0" xfId="61" applyFont="1" applyBorder="1" applyAlignment="1" applyProtection="1">
      <alignment horizontal="center" vertical="top"/>
      <protection/>
    </xf>
    <xf numFmtId="0" fontId="70" fillId="0" borderId="0" xfId="61" applyFont="1" applyAlignment="1" applyProtection="1">
      <alignment horizontal="center" vertical="center"/>
      <protection/>
    </xf>
    <xf numFmtId="0" fontId="12" fillId="0" borderId="0" xfId="62" applyFont="1" applyAlignment="1">
      <alignment vertical="center"/>
      <protection/>
    </xf>
    <xf numFmtId="0" fontId="69" fillId="0" borderId="0" xfId="61" applyFont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69" fillId="0" borderId="13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top"/>
      <protection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8" fillId="0" borderId="0" xfId="62" applyFont="1" applyAlignment="1" applyProtection="1">
      <alignment horizontal="center" vertical="center"/>
      <protection/>
    </xf>
    <xf numFmtId="0" fontId="8" fillId="0" borderId="0" xfId="62" applyFont="1" applyAlignment="1" applyProtection="1">
      <alignment horizontal="right" vertical="center"/>
      <protection/>
    </xf>
    <xf numFmtId="0" fontId="12" fillId="0" borderId="0" xfId="62" applyFont="1" applyAlignment="1" applyProtection="1">
      <alignment horizontal="center" vertical="center"/>
      <protection/>
    </xf>
    <xf numFmtId="0" fontId="44" fillId="0" borderId="0" xfId="61" applyAlignment="1" applyProtection="1">
      <alignment horizontal="center" vertical="center"/>
      <protection/>
    </xf>
    <xf numFmtId="0" fontId="73" fillId="0" borderId="0" xfId="61" applyFont="1" applyAlignment="1" applyProtection="1">
      <alignment vertical="center"/>
      <protection/>
    </xf>
    <xf numFmtId="0" fontId="73" fillId="0" borderId="13" xfId="61" applyFont="1" applyBorder="1" applyAlignment="1" applyProtection="1">
      <alignment vertical="center"/>
      <protection/>
    </xf>
    <xf numFmtId="0" fontId="74" fillId="28" borderId="13" xfId="61" applyFont="1" applyFill="1" applyBorder="1" applyAlignment="1" applyProtection="1">
      <alignment horizontal="center" vertical="center"/>
      <protection locked="0"/>
    </xf>
    <xf numFmtId="0" fontId="75" fillId="0" borderId="0" xfId="0" applyFont="1" applyBorder="1" applyAlignment="1" applyProtection="1">
      <alignment horizontal="center" vertical="center"/>
      <protection/>
    </xf>
    <xf numFmtId="0" fontId="44" fillId="0" borderId="0" xfId="61" applyBorder="1" applyAlignment="1" applyProtection="1">
      <alignment vertical="center"/>
      <protection/>
    </xf>
    <xf numFmtId="0" fontId="44" fillId="0" borderId="0" xfId="61" applyBorder="1" applyAlignment="1" applyProtection="1">
      <alignment horizontal="center" vertical="center"/>
      <protection/>
    </xf>
    <xf numFmtId="0" fontId="73" fillId="0" borderId="0" xfId="61" applyFont="1" applyAlignment="1" applyProtection="1">
      <alignment horizontal="center" vertical="center"/>
      <protection/>
    </xf>
    <xf numFmtId="0" fontId="74" fillId="0" borderId="0" xfId="61" applyFont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4" fillId="0" borderId="0" xfId="61" applyFont="1" applyBorder="1" applyAlignment="1" applyProtection="1">
      <alignment horizontal="center" vertical="center"/>
      <protection/>
    </xf>
    <xf numFmtId="0" fontId="74" fillId="6" borderId="14" xfId="61" applyFont="1" applyFill="1" applyBorder="1" applyAlignment="1" applyProtection="1">
      <alignment horizontal="center" vertical="center"/>
      <protection locked="0"/>
    </xf>
    <xf numFmtId="0" fontId="74" fillId="0" borderId="14" xfId="61" applyFont="1" applyBorder="1" applyAlignment="1" applyProtection="1">
      <alignment horizontal="center" vertical="center"/>
      <protection/>
    </xf>
    <xf numFmtId="0" fontId="74" fillId="6" borderId="0" xfId="61" applyFont="1" applyFill="1" applyAlignment="1" applyProtection="1">
      <alignment horizontal="center" vertical="center"/>
      <protection locked="0"/>
    </xf>
    <xf numFmtId="0" fontId="74" fillId="0" borderId="0" xfId="61" applyFont="1" applyAlignment="1" applyProtection="1">
      <alignment vertical="center"/>
      <protection/>
    </xf>
    <xf numFmtId="0" fontId="74" fillId="28" borderId="0" xfId="61" applyFont="1" applyFill="1" applyAlignment="1" applyProtection="1">
      <alignment horizontal="center" vertical="center"/>
      <protection locked="0"/>
    </xf>
    <xf numFmtId="0" fontId="74" fillId="0" borderId="13" xfId="61" applyFont="1" applyBorder="1" applyAlignment="1" applyProtection="1">
      <alignment vertical="center"/>
      <protection/>
    </xf>
    <xf numFmtId="0" fontId="76" fillId="0" borderId="0" xfId="61" applyFont="1" applyBorder="1" applyAlignment="1" applyProtection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44" fillId="0" borderId="0" xfId="61" applyAlignment="1">
      <alignment horizontal="center" vertical="center"/>
      <protection/>
    </xf>
    <xf numFmtId="0" fontId="73" fillId="0" borderId="0" xfId="61" applyFont="1" applyAlignment="1">
      <alignment vertical="center"/>
      <protection/>
    </xf>
    <xf numFmtId="0" fontId="73" fillId="0" borderId="13" xfId="61" applyFont="1" applyBorder="1" applyAlignment="1">
      <alignment vertical="center"/>
      <protection/>
    </xf>
    <xf numFmtId="0" fontId="77" fillId="0" borderId="13" xfId="61" applyFont="1" applyBorder="1" applyAlignment="1">
      <alignment horizontal="center" vertical="center"/>
      <protection/>
    </xf>
    <xf numFmtId="0" fontId="44" fillId="0" borderId="0" xfId="61" applyBorder="1" applyAlignment="1">
      <alignment vertical="center"/>
      <protection/>
    </xf>
    <xf numFmtId="0" fontId="74" fillId="0" borderId="0" xfId="61" applyFont="1" applyAlignment="1">
      <alignment horizontal="center" vertical="center"/>
      <protection/>
    </xf>
    <xf numFmtId="0" fontId="74" fillId="0" borderId="0" xfId="61" applyFont="1" applyBorder="1" applyAlignment="1">
      <alignment horizontal="center" vertical="center"/>
      <protection/>
    </xf>
    <xf numFmtId="0" fontId="44" fillId="0" borderId="0" xfId="61" applyAlignment="1">
      <alignment vertical="top"/>
      <protection/>
    </xf>
    <xf numFmtId="0" fontId="77" fillId="0" borderId="15" xfId="61" applyFont="1" applyBorder="1" applyAlignment="1">
      <alignment horizontal="center" vertical="center"/>
      <protection/>
    </xf>
    <xf numFmtId="0" fontId="74" fillId="0" borderId="15" xfId="61" applyFont="1" applyBorder="1" applyAlignment="1">
      <alignment horizontal="center" vertical="center"/>
      <protection/>
    </xf>
    <xf numFmtId="0" fontId="77" fillId="0" borderId="0" xfId="61" applyFont="1" applyAlignment="1">
      <alignment horizontal="center" vertical="center"/>
      <protection/>
    </xf>
    <xf numFmtId="0" fontId="74" fillId="0" borderId="0" xfId="61" applyFont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8" fillId="0" borderId="0" xfId="61" applyFont="1" applyAlignment="1">
      <alignment horizontal="center" vertical="center"/>
      <protection/>
    </xf>
    <xf numFmtId="0" fontId="78" fillId="0" borderId="0" xfId="61" applyFont="1" applyBorder="1" applyAlignment="1" applyProtection="1">
      <alignment horizontal="center" vertical="center"/>
      <protection/>
    </xf>
    <xf numFmtId="0" fontId="44" fillId="0" borderId="0" xfId="61" applyFont="1" applyAlignment="1" applyProtection="1">
      <alignment horizontal="center" vertical="center"/>
      <protection/>
    </xf>
    <xf numFmtId="0" fontId="44" fillId="0" borderId="0" xfId="61" applyFont="1" applyAlignment="1" applyProtection="1">
      <alignment vertical="center"/>
      <protection/>
    </xf>
    <xf numFmtId="0" fontId="69" fillId="0" borderId="0" xfId="61" applyFont="1" applyProtection="1">
      <alignment vertical="center"/>
      <protection/>
    </xf>
    <xf numFmtId="0" fontId="44" fillId="0" borderId="0" xfId="61" applyFont="1" applyBorder="1" applyAlignment="1" applyProtection="1">
      <alignment horizontal="center" vertical="center"/>
      <protection/>
    </xf>
    <xf numFmtId="0" fontId="74" fillId="0" borderId="0" xfId="61" applyFont="1">
      <alignment vertical="center"/>
      <protection/>
    </xf>
    <xf numFmtId="0" fontId="44" fillId="0" borderId="0" xfId="61" applyFont="1" applyAlignment="1" applyProtection="1">
      <alignment vertical="top"/>
      <protection/>
    </xf>
    <xf numFmtId="0" fontId="69" fillId="6" borderId="0" xfId="61" applyFont="1" applyFill="1" applyBorder="1" applyAlignment="1" applyProtection="1">
      <alignment horizontal="center" vertical="center"/>
      <protection locked="0"/>
    </xf>
    <xf numFmtId="0" fontId="69" fillId="0" borderId="0" xfId="61" applyFont="1" applyFill="1" applyBorder="1" applyAlignment="1" applyProtection="1">
      <alignment horizontal="center" vertical="center"/>
      <protection/>
    </xf>
    <xf numFmtId="0" fontId="71" fillId="0" borderId="0" xfId="61" applyFont="1" applyBorder="1" applyAlignment="1" applyProtection="1">
      <alignment horizontal="center" vertical="center"/>
      <protection/>
    </xf>
    <xf numFmtId="0" fontId="79" fillId="0" borderId="0" xfId="61" applyFont="1" applyBorder="1" applyAlignment="1" applyProtection="1">
      <alignment vertical="top"/>
      <protection/>
    </xf>
    <xf numFmtId="0" fontId="69" fillId="6" borderId="14" xfId="61" applyFont="1" applyFill="1" applyBorder="1" applyAlignment="1" applyProtection="1">
      <alignment horizontal="center" vertical="center"/>
      <protection locked="0"/>
    </xf>
    <xf numFmtId="0" fontId="69" fillId="0" borderId="14" xfId="61" applyFont="1" applyFill="1" applyBorder="1" applyAlignment="1" applyProtection="1">
      <alignment horizontal="center" vertical="center"/>
      <protection/>
    </xf>
    <xf numFmtId="0" fontId="69" fillId="0" borderId="14" xfId="61" applyFont="1" applyBorder="1" applyAlignment="1" applyProtection="1">
      <alignment horizontal="center" vertical="center"/>
      <protection/>
    </xf>
    <xf numFmtId="0" fontId="69" fillId="28" borderId="0" xfId="61" applyFont="1" applyFill="1" applyAlignment="1" applyProtection="1">
      <alignment horizontal="center" vertical="center"/>
      <protection locked="0"/>
    </xf>
    <xf numFmtId="0" fontId="69" fillId="0" borderId="0" xfId="61" applyFont="1" applyFill="1" applyAlignment="1" applyProtection="1">
      <alignment horizontal="center" vertical="center"/>
      <protection/>
    </xf>
    <xf numFmtId="0" fontId="69" fillId="0" borderId="0" xfId="61" applyFont="1" applyFill="1" applyAlignment="1" applyProtection="1">
      <alignment horizontal="center" vertical="center"/>
      <protection locked="0"/>
    </xf>
    <xf numFmtId="0" fontId="71" fillId="0" borderId="0" xfId="61" applyFont="1" applyBorder="1" applyAlignment="1" applyProtection="1">
      <alignment vertical="top"/>
      <protection/>
    </xf>
    <xf numFmtId="0" fontId="76" fillId="0" borderId="0" xfId="61" applyFont="1" applyAlignment="1" applyProtection="1">
      <alignment horizontal="center" vertical="center"/>
      <protection/>
    </xf>
    <xf numFmtId="0" fontId="70" fillId="0" borderId="0" xfId="61" applyFont="1" applyAlignment="1">
      <alignment horizontal="center" vertical="center"/>
      <protection/>
    </xf>
    <xf numFmtId="0" fontId="74" fillId="0" borderId="13" xfId="61" applyFont="1" applyBorder="1" applyAlignment="1">
      <alignment horizontal="center" vertical="center"/>
      <protection/>
    </xf>
    <xf numFmtId="0" fontId="77" fillId="0" borderId="0" xfId="61" applyFont="1" applyFill="1" applyBorder="1" applyAlignment="1" applyProtection="1">
      <alignment horizontal="center" vertical="center"/>
      <protection locked="0"/>
    </xf>
    <xf numFmtId="0" fontId="77" fillId="0" borderId="15" xfId="61" applyFont="1" applyFill="1" applyBorder="1" applyAlignment="1" applyProtection="1">
      <alignment horizontal="center" vertical="center"/>
      <protection locked="0"/>
    </xf>
    <xf numFmtId="0" fontId="77" fillId="0" borderId="16" xfId="61" applyFont="1" applyFill="1" applyBorder="1" applyAlignment="1" applyProtection="1">
      <alignment horizontal="center" vertical="center"/>
      <protection locked="0"/>
    </xf>
    <xf numFmtId="0" fontId="12" fillId="0" borderId="0" xfId="62" applyFont="1" applyAlignment="1">
      <alignment horizontal="center" vertical="center"/>
      <protection/>
    </xf>
    <xf numFmtId="0" fontId="74" fillId="0" borderId="14" xfId="61" applyNumberFormat="1" applyFont="1" applyBorder="1" applyAlignment="1">
      <alignment horizontal="center"/>
      <protection/>
    </xf>
    <xf numFmtId="0" fontId="74" fillId="0" borderId="13" xfId="61" applyFont="1" applyFill="1" applyBorder="1" applyAlignment="1">
      <alignment horizontal="center"/>
      <protection/>
    </xf>
    <xf numFmtId="0" fontId="74" fillId="0" borderId="0" xfId="61" applyNumberFormat="1" applyFont="1" applyAlignment="1">
      <alignment horizontal="center" vertical="top"/>
      <protection/>
    </xf>
    <xf numFmtId="0" fontId="74" fillId="0" borderId="0" xfId="61" applyFont="1" applyFill="1" applyAlignment="1">
      <alignment horizontal="center" vertical="top"/>
      <protection/>
    </xf>
    <xf numFmtId="0" fontId="73" fillId="0" borderId="0" xfId="61" applyFont="1" applyAlignment="1">
      <alignment horizontal="center" vertical="center"/>
      <protection/>
    </xf>
    <xf numFmtId="0" fontId="74" fillId="0" borderId="0" xfId="61" applyFont="1" applyFill="1" applyAlignment="1">
      <alignment vertical="center"/>
      <protection/>
    </xf>
    <xf numFmtId="0" fontId="74" fillId="28" borderId="14" xfId="61" applyNumberFormat="1" applyFont="1" applyFill="1" applyBorder="1" applyAlignment="1" applyProtection="1">
      <alignment horizontal="center"/>
      <protection locked="0"/>
    </xf>
    <xf numFmtId="0" fontId="74" fillId="28" borderId="0" xfId="61" applyNumberFormat="1" applyFont="1" applyFill="1" applyAlignment="1" applyProtection="1">
      <alignment horizontal="center" vertical="top"/>
      <protection locked="0"/>
    </xf>
    <xf numFmtId="0" fontId="74" fillId="0" borderId="17" xfId="61" applyNumberFormat="1" applyFont="1" applyBorder="1" applyAlignment="1">
      <alignment horizontal="center" vertical="top"/>
      <protection/>
    </xf>
    <xf numFmtId="0" fontId="80" fillId="0" borderId="0" xfId="61" applyFont="1" applyAlignment="1">
      <alignment horizontal="center" vertical="center"/>
      <protection/>
    </xf>
    <xf numFmtId="0" fontId="80" fillId="0" borderId="0" xfId="61" applyFont="1" applyFill="1" applyBorder="1" applyAlignment="1">
      <alignment vertical="center"/>
      <protection/>
    </xf>
    <xf numFmtId="0" fontId="77" fillId="0" borderId="15" xfId="61" applyNumberFormat="1" applyFont="1" applyBorder="1" applyAlignment="1">
      <alignment horizontal="center"/>
      <protection/>
    </xf>
    <xf numFmtId="0" fontId="77" fillId="0" borderId="0" xfId="61" applyNumberFormat="1" applyFont="1" applyBorder="1" applyAlignment="1">
      <alignment horizontal="center" vertical="top"/>
      <protection/>
    </xf>
    <xf numFmtId="0" fontId="69" fillId="0" borderId="14" xfId="61" applyNumberFormat="1" applyFont="1" applyBorder="1" applyAlignment="1">
      <alignment horizontal="center"/>
      <protection/>
    </xf>
    <xf numFmtId="0" fontId="69" fillId="0" borderId="13" xfId="61" applyFont="1" applyFill="1" applyBorder="1" applyAlignment="1">
      <alignment horizontal="center"/>
      <protection/>
    </xf>
    <xf numFmtId="0" fontId="69" fillId="6" borderId="14" xfId="61" applyNumberFormat="1" applyFont="1" applyFill="1" applyBorder="1" applyAlignment="1" applyProtection="1">
      <alignment horizontal="center"/>
      <protection locked="0"/>
    </xf>
    <xf numFmtId="0" fontId="78" fillId="0" borderId="13" xfId="61" applyFont="1" applyBorder="1" applyAlignment="1">
      <alignment horizontal="center"/>
      <protection/>
    </xf>
    <xf numFmtId="0" fontId="69" fillId="0" borderId="0" xfId="61" applyNumberFormat="1" applyFont="1" applyAlignment="1">
      <alignment horizontal="center" vertical="top"/>
      <protection/>
    </xf>
    <xf numFmtId="0" fontId="69" fillId="0" borderId="0" xfId="61" applyFont="1" applyFill="1" applyAlignment="1">
      <alignment horizontal="center" vertical="top"/>
      <protection/>
    </xf>
    <xf numFmtId="0" fontId="69" fillId="6" borderId="0" xfId="61" applyNumberFormat="1" applyFont="1" applyFill="1" applyAlignment="1" applyProtection="1">
      <alignment horizontal="center" vertical="top"/>
      <protection locked="0"/>
    </xf>
    <xf numFmtId="0" fontId="78" fillId="0" borderId="0" xfId="61" applyFont="1" applyAlignment="1">
      <alignment horizontal="center" vertical="top"/>
      <protection/>
    </xf>
    <xf numFmtId="0" fontId="44" fillId="0" borderId="0" xfId="61" applyFill="1" applyBorder="1" applyAlignment="1">
      <alignment horizontal="center" vertical="center"/>
      <protection/>
    </xf>
    <xf numFmtId="0" fontId="69" fillId="0" borderId="0" xfId="61" applyNumberFormat="1" applyFont="1" applyFill="1" applyBorder="1" applyAlignment="1">
      <alignment horizontal="center" vertical="top"/>
      <protection/>
    </xf>
    <xf numFmtId="0" fontId="69" fillId="0" borderId="0" xfId="61" applyFont="1" applyFill="1" applyBorder="1" applyAlignment="1">
      <alignment horizontal="center" vertical="center"/>
      <protection/>
    </xf>
    <xf numFmtId="0" fontId="69" fillId="0" borderId="0" xfId="61" applyFont="1" applyFill="1" applyBorder="1" applyAlignment="1">
      <alignment vertical="center"/>
      <protection/>
    </xf>
    <xf numFmtId="0" fontId="69" fillId="0" borderId="0" xfId="61" applyFont="1" applyAlignment="1">
      <alignment vertical="center"/>
      <protection/>
    </xf>
    <xf numFmtId="0" fontId="44" fillId="0" borderId="0" xfId="61" applyFont="1" applyAlignment="1">
      <alignment horizontal="center" vertical="center"/>
      <protection/>
    </xf>
    <xf numFmtId="0" fontId="69" fillId="0" borderId="0" xfId="61" applyFont="1">
      <alignment vertical="center"/>
      <protection/>
    </xf>
    <xf numFmtId="0" fontId="69" fillId="0" borderId="0" xfId="61" applyNumberFormat="1" applyFont="1" applyFill="1" applyBorder="1" applyAlignment="1">
      <alignment horizontal="center"/>
      <protection/>
    </xf>
    <xf numFmtId="0" fontId="69" fillId="28" borderId="14" xfId="61" applyNumberFormat="1" applyFont="1" applyFill="1" applyBorder="1" applyAlignment="1" applyProtection="1">
      <alignment horizontal="center"/>
      <protection locked="0"/>
    </xf>
    <xf numFmtId="0" fontId="69" fillId="28" borderId="0" xfId="61" applyNumberFormat="1" applyFont="1" applyFill="1" applyAlignment="1" applyProtection="1">
      <alignment horizontal="center" vertical="top"/>
      <protection locked="0"/>
    </xf>
    <xf numFmtId="0" fontId="69" fillId="0" borderId="0" xfId="61" applyFont="1" applyFill="1" applyAlignment="1">
      <alignment vertical="center"/>
      <protection/>
    </xf>
    <xf numFmtId="0" fontId="71" fillId="0" borderId="15" xfId="61" applyNumberFormat="1" applyFont="1" applyBorder="1" applyAlignment="1">
      <alignment horizontal="center"/>
      <protection/>
    </xf>
    <xf numFmtId="0" fontId="79" fillId="0" borderId="15" xfId="61" applyFont="1" applyBorder="1" applyAlignment="1">
      <alignment horizontal="center"/>
      <protection/>
    </xf>
    <xf numFmtId="0" fontId="69" fillId="0" borderId="17" xfId="61" applyNumberFormat="1" applyFont="1" applyBorder="1" applyAlignment="1">
      <alignment horizontal="center" vertical="top"/>
      <protection/>
    </xf>
    <xf numFmtId="0" fontId="71" fillId="0" borderId="0" xfId="61" applyNumberFormat="1" applyFont="1" applyBorder="1" applyAlignment="1">
      <alignment horizontal="center" vertical="top"/>
      <protection/>
    </xf>
    <xf numFmtId="0" fontId="79" fillId="0" borderId="0" xfId="61" applyFont="1" applyAlignment="1">
      <alignment horizontal="center" vertical="top"/>
      <protection/>
    </xf>
    <xf numFmtId="0" fontId="44" fillId="0" borderId="0" xfId="61" applyBorder="1" applyAlignment="1">
      <alignment horizontal="center" vertical="center"/>
      <protection/>
    </xf>
    <xf numFmtId="0" fontId="69" fillId="0" borderId="0" xfId="61" applyNumberFormat="1" applyFont="1" applyBorder="1" applyAlignment="1">
      <alignment horizontal="center" vertical="top"/>
      <protection/>
    </xf>
    <xf numFmtId="0" fontId="79" fillId="0" borderId="0" xfId="61" applyFont="1" applyBorder="1" applyAlignment="1">
      <alignment horizontal="center" vertical="center"/>
      <protection/>
    </xf>
    <xf numFmtId="0" fontId="71" fillId="0" borderId="0" xfId="61" applyFont="1" applyFill="1" applyBorder="1" applyAlignment="1">
      <alignment vertical="center"/>
      <protection/>
    </xf>
    <xf numFmtId="0" fontId="79" fillId="0" borderId="0" xfId="61" applyFont="1" applyAlignment="1">
      <alignment horizontal="center" vertical="center"/>
      <protection/>
    </xf>
    <xf numFmtId="0" fontId="71" fillId="0" borderId="0" xfId="61" applyNumberFormat="1" applyFont="1" applyBorder="1" applyAlignment="1">
      <alignment horizontal="center"/>
      <protection/>
    </xf>
    <xf numFmtId="0" fontId="44" fillId="0" borderId="0" xfId="64">
      <alignment vertical="center"/>
      <protection/>
    </xf>
    <xf numFmtId="0" fontId="69" fillId="0" borderId="0" xfId="64" applyFont="1" applyBorder="1" applyAlignment="1">
      <alignment vertical="center"/>
      <protection/>
    </xf>
    <xf numFmtId="0" fontId="69" fillId="0" borderId="0" xfId="64" applyFont="1" applyBorder="1" applyAlignment="1">
      <alignment horizontal="center" vertical="top"/>
      <protection/>
    </xf>
    <xf numFmtId="0" fontId="81" fillId="0" borderId="0" xfId="64" applyFont="1" applyBorder="1" applyAlignment="1">
      <alignment vertical="center"/>
      <protection/>
    </xf>
    <xf numFmtId="0" fontId="69" fillId="0" borderId="0" xfId="64" applyFont="1" applyBorder="1" applyAlignment="1">
      <alignment horizontal="center"/>
      <protection/>
    </xf>
    <xf numFmtId="0" fontId="81" fillId="0" borderId="0" xfId="64" applyFont="1" applyBorder="1" applyAlignment="1">
      <alignment horizontal="left" vertical="center"/>
      <protection/>
    </xf>
    <xf numFmtId="0" fontId="69" fillId="0" borderId="0" xfId="64" applyFont="1" applyBorder="1" applyAlignment="1">
      <alignment horizontal="left" vertical="center"/>
      <protection/>
    </xf>
    <xf numFmtId="0" fontId="44" fillId="0" borderId="0" xfId="64" applyBorder="1" applyAlignment="1">
      <alignment vertical="center"/>
      <protection/>
    </xf>
    <xf numFmtId="0" fontId="73" fillId="0" borderId="0" xfId="64" applyFont="1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12" fillId="0" borderId="0" xfId="63" applyFont="1" applyBorder="1" applyAlignment="1">
      <alignment horizontal="center" vertical="center"/>
      <protection/>
    </xf>
    <xf numFmtId="0" fontId="12" fillId="0" borderId="0" xfId="63" applyFont="1" applyBorder="1" applyAlignment="1">
      <alignment vertical="center"/>
      <protection/>
    </xf>
    <xf numFmtId="0" fontId="44" fillId="0" borderId="0" xfId="64" applyBorder="1" applyAlignment="1">
      <alignment vertical="center" wrapText="1"/>
      <protection/>
    </xf>
    <xf numFmtId="0" fontId="44" fillId="0" borderId="0" xfId="64" applyBorder="1">
      <alignment vertical="center"/>
      <protection/>
    </xf>
    <xf numFmtId="0" fontId="0" fillId="0" borderId="0" xfId="63" applyBorder="1">
      <alignment/>
      <protection/>
    </xf>
    <xf numFmtId="0" fontId="5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44" fillId="0" borderId="0" xfId="64" applyBorder="1" applyAlignment="1">
      <alignment horizontal="center" vertical="center"/>
      <protection/>
    </xf>
    <xf numFmtId="0" fontId="81" fillId="0" borderId="0" xfId="64" applyFont="1" applyBorder="1" applyAlignment="1">
      <alignment horizontal="left" vertical="center" wrapText="1"/>
      <protection/>
    </xf>
    <xf numFmtId="0" fontId="69" fillId="0" borderId="0" xfId="64" applyFont="1" applyBorder="1" applyAlignment="1">
      <alignment horizontal="distributed" vertical="center"/>
      <protection/>
    </xf>
    <xf numFmtId="0" fontId="81" fillId="0" borderId="0" xfId="64" applyFont="1" applyBorder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62" fillId="0" borderId="20" xfId="0" applyFont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66" fillId="0" borderId="20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62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44" fillId="0" borderId="0" xfId="61" applyAlignment="1" applyProtection="1">
      <alignment horizontal="center" vertical="top"/>
      <protection/>
    </xf>
    <xf numFmtId="0" fontId="44" fillId="0" borderId="0" xfId="61" applyAlignment="1" applyProtection="1">
      <alignment horizontal="center" vertical="center"/>
      <protection/>
    </xf>
    <xf numFmtId="0" fontId="71" fillId="0" borderId="0" xfId="61" applyFont="1" applyBorder="1" applyAlignment="1" applyProtection="1">
      <alignment horizontal="center" vertical="top"/>
      <protection/>
    </xf>
    <xf numFmtId="0" fontId="44" fillId="0" borderId="0" xfId="61" applyAlignment="1">
      <alignment horizontal="center" vertical="top"/>
      <protection/>
    </xf>
    <xf numFmtId="0" fontId="44" fillId="0" borderId="0" xfId="6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4" fillId="0" borderId="20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74" fillId="0" borderId="0" xfId="61" applyFont="1" applyAlignment="1" applyProtection="1">
      <alignment horizontal="center" vertical="center"/>
      <protection/>
    </xf>
    <xf numFmtId="0" fontId="74" fillId="0" borderId="0" xfId="61" applyFont="1" applyAlignment="1" applyProtection="1">
      <alignment horizontal="center" vertical="top"/>
      <protection/>
    </xf>
    <xf numFmtId="0" fontId="3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2" fillId="0" borderId="0" xfId="62" applyFont="1" applyAlignment="1" applyProtection="1">
      <alignment horizontal="left" vertical="center" wrapText="1"/>
      <protection/>
    </xf>
    <xf numFmtId="0" fontId="7" fillId="0" borderId="0" xfId="62" applyFont="1" applyAlignment="1" applyProtection="1">
      <alignment horizontal="center" vertical="center"/>
      <protection/>
    </xf>
    <xf numFmtId="0" fontId="12" fillId="0" borderId="0" xfId="62" applyFont="1" applyAlignment="1" applyProtection="1">
      <alignment horizontal="center" vertical="center"/>
      <protection locked="0"/>
    </xf>
    <xf numFmtId="0" fontId="83" fillId="0" borderId="0" xfId="62" applyFont="1" applyAlignment="1">
      <alignment horizontal="left" vertical="center" wrapText="1"/>
      <protection/>
    </xf>
    <xf numFmtId="0" fontId="12" fillId="0" borderId="0" xfId="62" applyFont="1" applyAlignment="1">
      <alignment horizontal="center" vertical="center"/>
      <protection/>
    </xf>
    <xf numFmtId="0" fontId="74" fillId="0" borderId="0" xfId="61" applyFont="1" applyAlignment="1">
      <alignment horizontal="center" vertical="center"/>
      <protection/>
    </xf>
    <xf numFmtId="0" fontId="74" fillId="0" borderId="0" xfId="61" applyFont="1" applyBorder="1" applyAlignment="1">
      <alignment horizontal="center" vertical="center"/>
      <protection/>
    </xf>
    <xf numFmtId="0" fontId="74" fillId="0" borderId="0" xfId="61" applyFont="1" applyAlignment="1">
      <alignment horizontal="center" vertical="top"/>
      <protection/>
    </xf>
    <xf numFmtId="0" fontId="12" fillId="0" borderId="0" xfId="62" applyFont="1" applyAlignment="1">
      <alignment horizontal="left" vertical="center" wrapText="1"/>
      <protection/>
    </xf>
    <xf numFmtId="0" fontId="78" fillId="0" borderId="0" xfId="61" applyFont="1" applyAlignment="1" applyProtection="1">
      <alignment horizontal="center" vertical="center"/>
      <protection locked="0"/>
    </xf>
    <xf numFmtId="0" fontId="4" fillId="0" borderId="0" xfId="62" applyFont="1" applyAlignment="1">
      <alignment horizontal="center" vertical="center"/>
      <protection/>
    </xf>
    <xf numFmtId="0" fontId="44" fillId="0" borderId="10" xfId="61" applyBorder="1" applyAlignment="1">
      <alignment horizontal="center" vertical="center"/>
      <protection/>
    </xf>
    <xf numFmtId="0" fontId="44" fillId="0" borderId="11" xfId="61" applyBorder="1" applyAlignment="1">
      <alignment horizontal="center" vertical="center"/>
      <protection/>
    </xf>
    <xf numFmtId="0" fontId="44" fillId="0" borderId="12" xfId="61" applyBorder="1" applyAlignment="1">
      <alignment horizontal="center" vertical="center"/>
      <protection/>
    </xf>
    <xf numFmtId="0" fontId="71" fillId="0" borderId="0" xfId="61" applyFont="1" applyBorder="1" applyAlignment="1" applyProtection="1">
      <alignment horizontal="center" vertical="center"/>
      <protection/>
    </xf>
    <xf numFmtId="0" fontId="70" fillId="0" borderId="0" xfId="61" applyFont="1" applyAlignment="1">
      <alignment horizontal="center" vertical="center"/>
      <protection/>
    </xf>
    <xf numFmtId="0" fontId="84" fillId="0" borderId="0" xfId="61" applyFont="1" applyAlignment="1">
      <alignment horizontal="left" vertical="center" wrapText="1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84" fillId="0" borderId="0" xfId="61" applyFont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0" fontId="8" fillId="0" borderId="0" xfId="62" applyFont="1" applyAlignment="1" applyProtection="1">
      <alignment horizontal="center" vertical="center"/>
      <protection locked="0"/>
    </xf>
    <xf numFmtId="0" fontId="73" fillId="0" borderId="0" xfId="61" applyFont="1" applyAlignment="1">
      <alignment horizontal="center" vertical="center"/>
      <protection/>
    </xf>
    <xf numFmtId="0" fontId="74" fillId="0" borderId="0" xfId="61" applyFont="1" applyFill="1" applyBorder="1" applyAlignment="1">
      <alignment horizontal="center" vertical="center"/>
      <protection/>
    </xf>
    <xf numFmtId="0" fontId="85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74" fillId="0" borderId="0" xfId="61" applyNumberFormat="1" applyFont="1" applyBorder="1" applyAlignment="1">
      <alignment horizontal="center" vertical="center"/>
      <protection/>
    </xf>
    <xf numFmtId="0" fontId="77" fillId="0" borderId="0" xfId="61" applyNumberFormat="1" applyFont="1" applyBorder="1" applyAlignment="1">
      <alignment horizontal="center" vertical="center"/>
      <protection/>
    </xf>
    <xf numFmtId="0" fontId="80" fillId="0" borderId="0" xfId="61" applyFont="1" applyAlignment="1">
      <alignment horizontal="center" vertical="center"/>
      <protection/>
    </xf>
    <xf numFmtId="0" fontId="78" fillId="0" borderId="0" xfId="61" applyFont="1" applyAlignment="1">
      <alignment horizontal="center" vertical="center"/>
      <protection/>
    </xf>
    <xf numFmtId="0" fontId="44" fillId="0" borderId="0" xfId="61" applyFont="1" applyAlignment="1">
      <alignment horizontal="center" vertical="center"/>
      <protection/>
    </xf>
    <xf numFmtId="0" fontId="69" fillId="0" borderId="0" xfId="61" applyFont="1" applyFill="1" applyBorder="1" applyAlignment="1">
      <alignment horizontal="center" vertical="center"/>
      <protection/>
    </xf>
    <xf numFmtId="0" fontId="69" fillId="0" borderId="0" xfId="61" applyFont="1" applyAlignment="1">
      <alignment horizontal="center" vertical="center"/>
      <protection/>
    </xf>
    <xf numFmtId="0" fontId="44" fillId="0" borderId="0" xfId="61" applyFill="1" applyBorder="1" applyAlignment="1">
      <alignment horizontal="center" vertical="center"/>
      <protection/>
    </xf>
    <xf numFmtId="0" fontId="78" fillId="0" borderId="0" xfId="61" applyNumberFormat="1" applyFont="1" applyBorder="1" applyAlignment="1">
      <alignment horizontal="center" vertical="center"/>
      <protection/>
    </xf>
    <xf numFmtId="0" fontId="71" fillId="0" borderId="0" xfId="61" applyNumberFormat="1" applyFont="1" applyBorder="1" applyAlignment="1">
      <alignment horizontal="center" vertical="center"/>
      <protection/>
    </xf>
    <xf numFmtId="0" fontId="44" fillId="0" borderId="0" xfId="61" applyBorder="1" applyAlignment="1">
      <alignment horizontal="center" vertical="center"/>
      <protection/>
    </xf>
    <xf numFmtId="0" fontId="79" fillId="0" borderId="0" xfId="61" applyFont="1" applyBorder="1" applyAlignment="1">
      <alignment horizontal="center" vertical="center"/>
      <protection/>
    </xf>
    <xf numFmtId="0" fontId="13" fillId="0" borderId="0" xfId="62" applyFont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2" xfId="62"/>
    <cellStyle name="標準 2 2 2 2" xfId="63"/>
    <cellStyle name="標準 2 2 2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3</xdr:col>
      <xdr:colOff>161925</xdr:colOff>
      <xdr:row>1</xdr:row>
      <xdr:rowOff>247650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</xdr:row>
      <xdr:rowOff>361950</xdr:rowOff>
    </xdr:from>
    <xdr:to>
      <xdr:col>20</xdr:col>
      <xdr:colOff>228600</xdr:colOff>
      <xdr:row>5</xdr:row>
      <xdr:rowOff>114300</xdr:rowOff>
    </xdr:to>
    <xdr:grpSp>
      <xdr:nvGrpSpPr>
        <xdr:cNvPr id="2" name="グループ化 2"/>
        <xdr:cNvGrpSpPr>
          <a:grpSpLocks/>
        </xdr:cNvGrpSpPr>
      </xdr:nvGrpSpPr>
      <xdr:grpSpPr>
        <a:xfrm>
          <a:off x="495300" y="981075"/>
          <a:ext cx="5743575" cy="1638300"/>
          <a:chOff x="684213" y="2636838"/>
          <a:chExt cx="7993062" cy="3413607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684213" y="2636838"/>
            <a:ext cx="7993062" cy="3413607"/>
          </a:xfrm>
          <a:prstGeom prst="bevel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1253719" y="3053298"/>
            <a:ext cx="1232930" cy="8935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　年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425570" y="3728339"/>
            <a:ext cx="6548316" cy="8132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計算の達人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2978222" y="4601369"/>
            <a:ext cx="3261169" cy="8132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パソコン用</a:t>
            </a:r>
          </a:p>
        </xdr:txBody>
      </xdr:sp>
    </xdr:grpSp>
    <xdr:clientData/>
  </xdr:twoCellAnchor>
  <xdr:twoCellAnchor editAs="oneCell">
    <xdr:from>
      <xdr:col>7</xdr:col>
      <xdr:colOff>9525</xdr:colOff>
      <xdr:row>7</xdr:row>
      <xdr:rowOff>419100</xdr:rowOff>
    </xdr:from>
    <xdr:to>
      <xdr:col>15</xdr:col>
      <xdr:colOff>200025</xdr:colOff>
      <xdr:row>14</xdr:row>
      <xdr:rowOff>9525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3781425"/>
          <a:ext cx="26289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2</xdr:col>
      <xdr:colOff>104775</xdr:colOff>
      <xdr:row>0</xdr:row>
      <xdr:rowOff>514350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25</xdr:row>
      <xdr:rowOff>9525</xdr:rowOff>
    </xdr:from>
    <xdr:ext cx="0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1847850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09550"/>
    <xdr:sp fLocksText="0">
      <xdr:nvSpPr>
        <xdr:cNvPr id="2" name="Text Box 76"/>
        <xdr:cNvSpPr txBox="1">
          <a:spLocks noChangeArrowheads="1"/>
        </xdr:cNvSpPr>
      </xdr:nvSpPr>
      <xdr:spPr>
        <a:xfrm>
          <a:off x="5133975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4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5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6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8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2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4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5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6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7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8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2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95250</xdr:rowOff>
    </xdr:from>
    <xdr:to>
      <xdr:col>2</xdr:col>
      <xdr:colOff>38100</xdr:colOff>
      <xdr:row>0</xdr:row>
      <xdr:rowOff>523875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523875</xdr:colOff>
      <xdr:row>58</xdr:row>
      <xdr:rowOff>0</xdr:rowOff>
    </xdr:from>
    <xdr:ext cx="0" cy="314325"/>
    <xdr:sp fLocksText="0">
      <xdr:nvSpPr>
        <xdr:cNvPr id="24" name="Text Box 7"/>
        <xdr:cNvSpPr txBox="1">
          <a:spLocks noChangeArrowheads="1"/>
        </xdr:cNvSpPr>
      </xdr:nvSpPr>
      <xdr:spPr>
        <a:xfrm>
          <a:off x="1847850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14325"/>
    <xdr:sp fLocksText="0">
      <xdr:nvSpPr>
        <xdr:cNvPr id="25" name="Text Box 76"/>
        <xdr:cNvSpPr txBox="1">
          <a:spLocks noChangeArrowheads="1"/>
        </xdr:cNvSpPr>
      </xdr:nvSpPr>
      <xdr:spPr>
        <a:xfrm>
          <a:off x="5133975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7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8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9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0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1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5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7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8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9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0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1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5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2</xdr:col>
      <xdr:colOff>85725</xdr:colOff>
      <xdr:row>0</xdr:row>
      <xdr:rowOff>533400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76200</xdr:colOff>
      <xdr:row>0</xdr:row>
      <xdr:rowOff>514350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2</xdr:col>
      <xdr:colOff>38100</xdr:colOff>
      <xdr:row>0</xdr:row>
      <xdr:rowOff>542925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2</xdr:col>
      <xdr:colOff>38100</xdr:colOff>
      <xdr:row>0</xdr:row>
      <xdr:rowOff>542925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2</xdr:col>
      <xdr:colOff>38100</xdr:colOff>
      <xdr:row>0</xdr:row>
      <xdr:rowOff>542925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25</xdr:row>
      <xdr:rowOff>9525</xdr:rowOff>
    </xdr:from>
    <xdr:ext cx="0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1847850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09550"/>
    <xdr:sp fLocksText="0">
      <xdr:nvSpPr>
        <xdr:cNvPr id="2" name="Text Box 76"/>
        <xdr:cNvSpPr txBox="1">
          <a:spLocks noChangeArrowheads="1"/>
        </xdr:cNvSpPr>
      </xdr:nvSpPr>
      <xdr:spPr>
        <a:xfrm>
          <a:off x="5133975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4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5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6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8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2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4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5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6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7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8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2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95250</xdr:rowOff>
    </xdr:from>
    <xdr:to>
      <xdr:col>2</xdr:col>
      <xdr:colOff>38100</xdr:colOff>
      <xdr:row>0</xdr:row>
      <xdr:rowOff>523875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523875</xdr:colOff>
      <xdr:row>58</xdr:row>
      <xdr:rowOff>0</xdr:rowOff>
    </xdr:from>
    <xdr:ext cx="0" cy="314325"/>
    <xdr:sp fLocksText="0">
      <xdr:nvSpPr>
        <xdr:cNvPr id="24" name="Text Box 7"/>
        <xdr:cNvSpPr txBox="1">
          <a:spLocks noChangeArrowheads="1"/>
        </xdr:cNvSpPr>
      </xdr:nvSpPr>
      <xdr:spPr>
        <a:xfrm>
          <a:off x="1847850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14325"/>
    <xdr:sp fLocksText="0">
      <xdr:nvSpPr>
        <xdr:cNvPr id="25" name="Text Box 76"/>
        <xdr:cNvSpPr txBox="1">
          <a:spLocks noChangeArrowheads="1"/>
        </xdr:cNvSpPr>
      </xdr:nvSpPr>
      <xdr:spPr>
        <a:xfrm>
          <a:off x="5133975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7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8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9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0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1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5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7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8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9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0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1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5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25</xdr:row>
      <xdr:rowOff>9525</xdr:rowOff>
    </xdr:from>
    <xdr:ext cx="0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1847850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09550"/>
    <xdr:sp fLocksText="0">
      <xdr:nvSpPr>
        <xdr:cNvPr id="2" name="Text Box 76"/>
        <xdr:cNvSpPr txBox="1">
          <a:spLocks noChangeArrowheads="1"/>
        </xdr:cNvSpPr>
      </xdr:nvSpPr>
      <xdr:spPr>
        <a:xfrm>
          <a:off x="5133975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4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5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6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8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2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4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5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6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7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8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2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95250</xdr:rowOff>
    </xdr:from>
    <xdr:to>
      <xdr:col>2</xdr:col>
      <xdr:colOff>38100</xdr:colOff>
      <xdr:row>0</xdr:row>
      <xdr:rowOff>523875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523875</xdr:colOff>
      <xdr:row>58</xdr:row>
      <xdr:rowOff>0</xdr:rowOff>
    </xdr:from>
    <xdr:ext cx="0" cy="314325"/>
    <xdr:sp fLocksText="0">
      <xdr:nvSpPr>
        <xdr:cNvPr id="24" name="Text Box 7"/>
        <xdr:cNvSpPr txBox="1">
          <a:spLocks noChangeArrowheads="1"/>
        </xdr:cNvSpPr>
      </xdr:nvSpPr>
      <xdr:spPr>
        <a:xfrm>
          <a:off x="1847850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14325"/>
    <xdr:sp fLocksText="0">
      <xdr:nvSpPr>
        <xdr:cNvPr id="25" name="Text Box 76"/>
        <xdr:cNvSpPr txBox="1">
          <a:spLocks noChangeArrowheads="1"/>
        </xdr:cNvSpPr>
      </xdr:nvSpPr>
      <xdr:spPr>
        <a:xfrm>
          <a:off x="5133975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7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8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9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0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1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5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7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8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9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0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1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5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25</xdr:row>
      <xdr:rowOff>9525</xdr:rowOff>
    </xdr:from>
    <xdr:ext cx="0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1847850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09550"/>
    <xdr:sp fLocksText="0">
      <xdr:nvSpPr>
        <xdr:cNvPr id="2" name="Text Box 76"/>
        <xdr:cNvSpPr txBox="1">
          <a:spLocks noChangeArrowheads="1"/>
        </xdr:cNvSpPr>
      </xdr:nvSpPr>
      <xdr:spPr>
        <a:xfrm>
          <a:off x="5133975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4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5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6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8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2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4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5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6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7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8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2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95250</xdr:rowOff>
    </xdr:from>
    <xdr:to>
      <xdr:col>2</xdr:col>
      <xdr:colOff>38100</xdr:colOff>
      <xdr:row>0</xdr:row>
      <xdr:rowOff>523875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523875</xdr:colOff>
      <xdr:row>58</xdr:row>
      <xdr:rowOff>0</xdr:rowOff>
    </xdr:from>
    <xdr:ext cx="0" cy="314325"/>
    <xdr:sp fLocksText="0">
      <xdr:nvSpPr>
        <xdr:cNvPr id="24" name="Text Box 7"/>
        <xdr:cNvSpPr txBox="1">
          <a:spLocks noChangeArrowheads="1"/>
        </xdr:cNvSpPr>
      </xdr:nvSpPr>
      <xdr:spPr>
        <a:xfrm>
          <a:off x="1847850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14325"/>
    <xdr:sp fLocksText="0">
      <xdr:nvSpPr>
        <xdr:cNvPr id="25" name="Text Box 76"/>
        <xdr:cNvSpPr txBox="1">
          <a:spLocks noChangeArrowheads="1"/>
        </xdr:cNvSpPr>
      </xdr:nvSpPr>
      <xdr:spPr>
        <a:xfrm>
          <a:off x="5133975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7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8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9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0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1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5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7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8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9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0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1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5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25</xdr:row>
      <xdr:rowOff>9525</xdr:rowOff>
    </xdr:from>
    <xdr:ext cx="0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1847850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09550"/>
    <xdr:sp fLocksText="0">
      <xdr:nvSpPr>
        <xdr:cNvPr id="2" name="Text Box 76"/>
        <xdr:cNvSpPr txBox="1">
          <a:spLocks noChangeArrowheads="1"/>
        </xdr:cNvSpPr>
      </xdr:nvSpPr>
      <xdr:spPr>
        <a:xfrm>
          <a:off x="5133975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4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5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6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8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2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4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5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6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7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8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2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95250</xdr:rowOff>
    </xdr:from>
    <xdr:to>
      <xdr:col>2</xdr:col>
      <xdr:colOff>38100</xdr:colOff>
      <xdr:row>0</xdr:row>
      <xdr:rowOff>523875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523875</xdr:colOff>
      <xdr:row>58</xdr:row>
      <xdr:rowOff>0</xdr:rowOff>
    </xdr:from>
    <xdr:ext cx="0" cy="314325"/>
    <xdr:sp fLocksText="0">
      <xdr:nvSpPr>
        <xdr:cNvPr id="24" name="Text Box 7"/>
        <xdr:cNvSpPr txBox="1">
          <a:spLocks noChangeArrowheads="1"/>
        </xdr:cNvSpPr>
      </xdr:nvSpPr>
      <xdr:spPr>
        <a:xfrm>
          <a:off x="1847850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14325"/>
    <xdr:sp fLocksText="0">
      <xdr:nvSpPr>
        <xdr:cNvPr id="25" name="Text Box 76"/>
        <xdr:cNvSpPr txBox="1">
          <a:spLocks noChangeArrowheads="1"/>
        </xdr:cNvSpPr>
      </xdr:nvSpPr>
      <xdr:spPr>
        <a:xfrm>
          <a:off x="5133975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7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8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9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0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1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5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7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8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9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0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1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5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25</xdr:row>
      <xdr:rowOff>9525</xdr:rowOff>
    </xdr:from>
    <xdr:ext cx="0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1847850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09550"/>
    <xdr:sp fLocksText="0">
      <xdr:nvSpPr>
        <xdr:cNvPr id="2" name="Text Box 76"/>
        <xdr:cNvSpPr txBox="1">
          <a:spLocks noChangeArrowheads="1"/>
        </xdr:cNvSpPr>
      </xdr:nvSpPr>
      <xdr:spPr>
        <a:xfrm>
          <a:off x="5133975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4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5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6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8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2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4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5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6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7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8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2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95250</xdr:rowOff>
    </xdr:from>
    <xdr:to>
      <xdr:col>2</xdr:col>
      <xdr:colOff>38100</xdr:colOff>
      <xdr:row>0</xdr:row>
      <xdr:rowOff>523875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523875</xdr:colOff>
      <xdr:row>58</xdr:row>
      <xdr:rowOff>0</xdr:rowOff>
    </xdr:from>
    <xdr:ext cx="0" cy="314325"/>
    <xdr:sp fLocksText="0">
      <xdr:nvSpPr>
        <xdr:cNvPr id="24" name="Text Box 7"/>
        <xdr:cNvSpPr txBox="1">
          <a:spLocks noChangeArrowheads="1"/>
        </xdr:cNvSpPr>
      </xdr:nvSpPr>
      <xdr:spPr>
        <a:xfrm>
          <a:off x="1847850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14325"/>
    <xdr:sp fLocksText="0">
      <xdr:nvSpPr>
        <xdr:cNvPr id="25" name="Text Box 76"/>
        <xdr:cNvSpPr txBox="1">
          <a:spLocks noChangeArrowheads="1"/>
        </xdr:cNvSpPr>
      </xdr:nvSpPr>
      <xdr:spPr>
        <a:xfrm>
          <a:off x="5133975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7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8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9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0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1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5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7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8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9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0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1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5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25</xdr:row>
      <xdr:rowOff>9525</xdr:rowOff>
    </xdr:from>
    <xdr:ext cx="0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1847850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09550"/>
    <xdr:sp fLocksText="0">
      <xdr:nvSpPr>
        <xdr:cNvPr id="2" name="Text Box 76"/>
        <xdr:cNvSpPr txBox="1">
          <a:spLocks noChangeArrowheads="1"/>
        </xdr:cNvSpPr>
      </xdr:nvSpPr>
      <xdr:spPr>
        <a:xfrm>
          <a:off x="5133975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4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5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6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8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2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4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5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6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7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8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2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95250</xdr:rowOff>
    </xdr:from>
    <xdr:to>
      <xdr:col>2</xdr:col>
      <xdr:colOff>38100</xdr:colOff>
      <xdr:row>0</xdr:row>
      <xdr:rowOff>523875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523875</xdr:colOff>
      <xdr:row>58</xdr:row>
      <xdr:rowOff>0</xdr:rowOff>
    </xdr:from>
    <xdr:ext cx="0" cy="314325"/>
    <xdr:sp fLocksText="0">
      <xdr:nvSpPr>
        <xdr:cNvPr id="24" name="Text Box 7"/>
        <xdr:cNvSpPr txBox="1">
          <a:spLocks noChangeArrowheads="1"/>
        </xdr:cNvSpPr>
      </xdr:nvSpPr>
      <xdr:spPr>
        <a:xfrm>
          <a:off x="1847850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14325"/>
    <xdr:sp fLocksText="0">
      <xdr:nvSpPr>
        <xdr:cNvPr id="25" name="Text Box 76"/>
        <xdr:cNvSpPr txBox="1">
          <a:spLocks noChangeArrowheads="1"/>
        </xdr:cNvSpPr>
      </xdr:nvSpPr>
      <xdr:spPr>
        <a:xfrm>
          <a:off x="5133975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7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8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9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0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1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5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7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8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9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0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1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5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25</xdr:row>
      <xdr:rowOff>9525</xdr:rowOff>
    </xdr:from>
    <xdr:ext cx="0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1847850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09550"/>
    <xdr:sp fLocksText="0">
      <xdr:nvSpPr>
        <xdr:cNvPr id="2" name="Text Box 76"/>
        <xdr:cNvSpPr txBox="1">
          <a:spLocks noChangeArrowheads="1"/>
        </xdr:cNvSpPr>
      </xdr:nvSpPr>
      <xdr:spPr>
        <a:xfrm>
          <a:off x="5133975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4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5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6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8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2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4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5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6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7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8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2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95250</xdr:rowOff>
    </xdr:from>
    <xdr:to>
      <xdr:col>2</xdr:col>
      <xdr:colOff>38100</xdr:colOff>
      <xdr:row>0</xdr:row>
      <xdr:rowOff>523875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523875</xdr:colOff>
      <xdr:row>58</xdr:row>
      <xdr:rowOff>0</xdr:rowOff>
    </xdr:from>
    <xdr:ext cx="0" cy="314325"/>
    <xdr:sp fLocksText="0">
      <xdr:nvSpPr>
        <xdr:cNvPr id="24" name="Text Box 7"/>
        <xdr:cNvSpPr txBox="1">
          <a:spLocks noChangeArrowheads="1"/>
        </xdr:cNvSpPr>
      </xdr:nvSpPr>
      <xdr:spPr>
        <a:xfrm>
          <a:off x="1847850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14325"/>
    <xdr:sp fLocksText="0">
      <xdr:nvSpPr>
        <xdr:cNvPr id="25" name="Text Box 76"/>
        <xdr:cNvSpPr txBox="1">
          <a:spLocks noChangeArrowheads="1"/>
        </xdr:cNvSpPr>
      </xdr:nvSpPr>
      <xdr:spPr>
        <a:xfrm>
          <a:off x="5133975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7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8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9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0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1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5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7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8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9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0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1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5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523875</xdr:colOff>
      <xdr:row>25</xdr:row>
      <xdr:rowOff>9525</xdr:rowOff>
    </xdr:from>
    <xdr:ext cx="0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1847850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09550"/>
    <xdr:sp fLocksText="0">
      <xdr:nvSpPr>
        <xdr:cNvPr id="2" name="Text Box 76"/>
        <xdr:cNvSpPr txBox="1">
          <a:spLocks noChangeArrowheads="1"/>
        </xdr:cNvSpPr>
      </xdr:nvSpPr>
      <xdr:spPr>
        <a:xfrm>
          <a:off x="5133975" y="75914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4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5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6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8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2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3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4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5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6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17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8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25</xdr:row>
      <xdr:rowOff>9525</xdr:rowOff>
    </xdr:from>
    <xdr:ext cx="0" cy="228600"/>
    <xdr:sp fLocksText="0">
      <xdr:nvSpPr>
        <xdr:cNvPr id="19" name="Text Box 7"/>
        <xdr:cNvSpPr txBox="1">
          <a:spLocks noChangeArrowheads="1"/>
        </xdr:cNvSpPr>
      </xdr:nvSpPr>
      <xdr:spPr>
        <a:xfrm>
          <a:off x="1847850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0" name="Text Box 76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1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25</xdr:row>
      <xdr:rowOff>9525</xdr:rowOff>
    </xdr:from>
    <xdr:ext cx="0" cy="228600"/>
    <xdr:sp fLocksText="0">
      <xdr:nvSpPr>
        <xdr:cNvPr id="22" name="Text Box 7"/>
        <xdr:cNvSpPr txBox="1">
          <a:spLocks noChangeArrowheads="1"/>
        </xdr:cNvSpPr>
      </xdr:nvSpPr>
      <xdr:spPr>
        <a:xfrm>
          <a:off x="5133975" y="75914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85725</xdr:colOff>
      <xdr:row>0</xdr:row>
      <xdr:rowOff>95250</xdr:rowOff>
    </xdr:from>
    <xdr:to>
      <xdr:col>2</xdr:col>
      <xdr:colOff>38100</xdr:colOff>
      <xdr:row>0</xdr:row>
      <xdr:rowOff>523875</xdr:rowOff>
    </xdr:to>
    <xdr:pic>
      <xdr:nvPicPr>
        <xdr:cNvPr id="2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523875</xdr:colOff>
      <xdr:row>58</xdr:row>
      <xdr:rowOff>0</xdr:rowOff>
    </xdr:from>
    <xdr:ext cx="0" cy="314325"/>
    <xdr:sp fLocksText="0">
      <xdr:nvSpPr>
        <xdr:cNvPr id="24" name="Text Box 7"/>
        <xdr:cNvSpPr txBox="1">
          <a:spLocks noChangeArrowheads="1"/>
        </xdr:cNvSpPr>
      </xdr:nvSpPr>
      <xdr:spPr>
        <a:xfrm>
          <a:off x="1847850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14325"/>
    <xdr:sp fLocksText="0">
      <xdr:nvSpPr>
        <xdr:cNvPr id="25" name="Text Box 76"/>
        <xdr:cNvSpPr txBox="1">
          <a:spLocks noChangeArrowheads="1"/>
        </xdr:cNvSpPr>
      </xdr:nvSpPr>
      <xdr:spPr>
        <a:xfrm>
          <a:off x="5133975" y="97917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7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28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29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0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1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5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6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37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8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39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0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1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523875</xdr:colOff>
      <xdr:row>58</xdr:row>
      <xdr:rowOff>0</xdr:rowOff>
    </xdr:from>
    <xdr:ext cx="0" cy="333375"/>
    <xdr:sp fLocksText="0">
      <xdr:nvSpPr>
        <xdr:cNvPr id="42" name="Text Box 7"/>
        <xdr:cNvSpPr txBox="1">
          <a:spLocks noChangeArrowheads="1"/>
        </xdr:cNvSpPr>
      </xdr:nvSpPr>
      <xdr:spPr>
        <a:xfrm>
          <a:off x="1847850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3" name="Text Box 76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4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523875</xdr:colOff>
      <xdr:row>58</xdr:row>
      <xdr:rowOff>0</xdr:rowOff>
    </xdr:from>
    <xdr:ext cx="0" cy="333375"/>
    <xdr:sp fLocksText="0">
      <xdr:nvSpPr>
        <xdr:cNvPr id="45" name="Text Box 7"/>
        <xdr:cNvSpPr txBox="1">
          <a:spLocks noChangeArrowheads="1"/>
        </xdr:cNvSpPr>
      </xdr:nvSpPr>
      <xdr:spPr>
        <a:xfrm>
          <a:off x="5133975" y="979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21"/>
  <sheetViews>
    <sheetView view="pageBreakPreview" zoomScaleSheetLayoutView="100" zoomScalePageLayoutView="0" workbookViewId="0" topLeftCell="A7">
      <selection activeCell="X15" sqref="X15"/>
    </sheetView>
  </sheetViews>
  <sheetFormatPr defaultColWidth="9.00390625" defaultRowHeight="13.5"/>
  <cols>
    <col min="1" max="1" width="4.00390625" style="202" customWidth="1"/>
    <col min="2" max="2" width="2.875" style="202" customWidth="1"/>
    <col min="3" max="22" width="4.00390625" style="202" customWidth="1"/>
    <col min="23" max="16384" width="9.00390625" style="202" customWidth="1"/>
  </cols>
  <sheetData>
    <row r="1" spans="1:22" ht="48.75" customHeight="1">
      <c r="A1" s="209"/>
      <c r="B1" s="209"/>
      <c r="C1" s="221"/>
      <c r="D1" s="220"/>
      <c r="E1" s="220"/>
      <c r="F1" s="220"/>
      <c r="G1" s="220"/>
      <c r="H1" s="220"/>
      <c r="I1" s="220"/>
      <c r="J1" s="220"/>
      <c r="K1" s="219"/>
      <c r="L1" s="219"/>
      <c r="M1" s="219"/>
      <c r="N1" s="219"/>
      <c r="O1" s="219"/>
      <c r="P1" s="218"/>
      <c r="Q1" s="217"/>
      <c r="R1" s="217"/>
      <c r="S1" s="217"/>
      <c r="T1" s="217"/>
      <c r="U1" s="217"/>
      <c r="V1" s="216"/>
    </row>
    <row r="2" spans="1:22" ht="47.25" customHeight="1">
      <c r="A2" s="215"/>
      <c r="B2" s="215"/>
      <c r="C2" s="214"/>
      <c r="D2" s="214"/>
      <c r="E2" s="214"/>
      <c r="F2" s="214"/>
      <c r="G2" s="214"/>
      <c r="H2" s="214"/>
      <c r="I2" s="214"/>
      <c r="J2" s="214"/>
      <c r="K2" s="213"/>
      <c r="L2" s="213"/>
      <c r="M2" s="213"/>
      <c r="N2" s="213"/>
      <c r="O2" s="213"/>
      <c r="P2" s="212"/>
      <c r="Q2" s="211"/>
      <c r="R2" s="211"/>
      <c r="S2" s="211"/>
      <c r="T2" s="211"/>
      <c r="U2" s="211"/>
      <c r="V2" s="211"/>
    </row>
    <row r="3" spans="1:22" ht="33.75" customHeight="1">
      <c r="A3" s="209"/>
      <c r="B3" s="209"/>
      <c r="C3" s="209"/>
      <c r="D3" s="206"/>
      <c r="E3" s="209"/>
      <c r="F3" s="210"/>
      <c r="G3" s="206"/>
      <c r="H3" s="210"/>
      <c r="I3" s="209"/>
      <c r="J3" s="206"/>
      <c r="K3" s="209"/>
      <c r="L3" s="209"/>
      <c r="M3" s="209"/>
      <c r="N3" s="209"/>
      <c r="O3" s="206"/>
      <c r="P3" s="209"/>
      <c r="Q3" s="210"/>
      <c r="R3" s="206"/>
      <c r="S3" s="210"/>
      <c r="T3" s="209"/>
      <c r="U3" s="206"/>
      <c r="V3" s="209"/>
    </row>
    <row r="4" spans="1:22" ht="33.75" customHeight="1">
      <c r="A4" s="209"/>
      <c r="B4" s="209"/>
      <c r="C4" s="209"/>
      <c r="D4" s="204"/>
      <c r="E4" s="209"/>
      <c r="F4" s="210"/>
      <c r="G4" s="204"/>
      <c r="H4" s="210"/>
      <c r="I4" s="209"/>
      <c r="J4" s="204"/>
      <c r="K4" s="209"/>
      <c r="L4" s="209"/>
      <c r="M4" s="209"/>
      <c r="N4" s="209"/>
      <c r="O4" s="204"/>
      <c r="P4" s="209"/>
      <c r="Q4" s="210"/>
      <c r="R4" s="204"/>
      <c r="S4" s="210"/>
      <c r="T4" s="209"/>
      <c r="U4" s="204"/>
      <c r="V4" s="209"/>
    </row>
    <row r="5" spans="1:22" ht="33.75" customHeight="1">
      <c r="A5" s="209"/>
      <c r="B5" s="209"/>
      <c r="C5" s="209"/>
      <c r="D5" s="206"/>
      <c r="E5" s="209"/>
      <c r="F5" s="210"/>
      <c r="G5" s="206"/>
      <c r="H5" s="210"/>
      <c r="I5" s="209"/>
      <c r="J5" s="206"/>
      <c r="K5" s="209"/>
      <c r="L5" s="209"/>
      <c r="M5" s="209"/>
      <c r="N5" s="209"/>
      <c r="O5" s="206"/>
      <c r="P5" s="209"/>
      <c r="Q5" s="210"/>
      <c r="R5" s="206"/>
      <c r="S5" s="210"/>
      <c r="T5" s="209"/>
      <c r="U5" s="206"/>
      <c r="V5" s="209"/>
    </row>
    <row r="6" spans="1:22" ht="33.75" customHeight="1">
      <c r="A6" s="209"/>
      <c r="B6" s="209"/>
      <c r="C6" s="209"/>
      <c r="D6" s="204"/>
      <c r="E6" s="209"/>
      <c r="F6" s="210"/>
      <c r="G6" s="204"/>
      <c r="H6" s="210"/>
      <c r="I6" s="209"/>
      <c r="J6" s="204"/>
      <c r="K6" s="209"/>
      <c r="L6" s="209"/>
      <c r="M6" s="209"/>
      <c r="N6" s="209"/>
      <c r="O6" s="204"/>
      <c r="P6" s="209"/>
      <c r="Q6" s="210"/>
      <c r="R6" s="204"/>
      <c r="S6" s="210"/>
      <c r="T6" s="209"/>
      <c r="U6" s="204"/>
      <c r="V6" s="209"/>
    </row>
    <row r="7" spans="1:22" ht="33.75" customHeight="1">
      <c r="A7" s="223" t="s">
        <v>262</v>
      </c>
      <c r="B7" s="223"/>
      <c r="C7" s="223"/>
      <c r="D7" s="223"/>
      <c r="E7" s="223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</row>
    <row r="8" spans="1:22" ht="33.75" customHeight="1">
      <c r="A8" s="205">
        <v>1</v>
      </c>
      <c r="B8" s="203"/>
      <c r="C8" s="224" t="s">
        <v>261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07"/>
    </row>
    <row r="9" spans="1:22" ht="33.75" customHeight="1">
      <c r="A9" s="203"/>
      <c r="B9" s="203"/>
      <c r="C9" s="203"/>
      <c r="D9" s="204"/>
      <c r="E9" s="203"/>
      <c r="F9" s="203"/>
      <c r="G9" s="204"/>
      <c r="H9" s="203"/>
      <c r="I9" s="203"/>
      <c r="J9" s="204"/>
      <c r="K9" s="203"/>
      <c r="L9" s="203"/>
      <c r="M9" s="203"/>
      <c r="N9" s="203"/>
      <c r="O9" s="204"/>
      <c r="P9" s="203"/>
      <c r="Q9" s="203"/>
      <c r="R9" s="204"/>
      <c r="S9" s="203"/>
      <c r="T9" s="203"/>
      <c r="U9" s="204"/>
      <c r="V9" s="203"/>
    </row>
    <row r="10" spans="1:22" ht="33.75" customHeight="1">
      <c r="A10" s="203"/>
      <c r="B10" s="203"/>
      <c r="C10" s="203"/>
      <c r="D10" s="206"/>
      <c r="E10" s="203"/>
      <c r="F10" s="203"/>
      <c r="G10" s="206"/>
      <c r="H10" s="203"/>
      <c r="I10" s="203"/>
      <c r="J10" s="206"/>
      <c r="K10" s="203"/>
      <c r="L10" s="203"/>
      <c r="M10" s="203"/>
      <c r="N10" s="203"/>
      <c r="O10" s="206"/>
      <c r="P10" s="203"/>
      <c r="Q10" s="203"/>
      <c r="R10" s="206"/>
      <c r="S10" s="203"/>
      <c r="T10" s="203"/>
      <c r="U10" s="206"/>
      <c r="V10" s="203"/>
    </row>
    <row r="11" spans="1:22" ht="33.75" customHeight="1">
      <c r="A11" s="203"/>
      <c r="B11" s="203"/>
      <c r="C11" s="203"/>
      <c r="D11" s="204"/>
      <c r="E11" s="203"/>
      <c r="F11" s="203"/>
      <c r="G11" s="204"/>
      <c r="H11" s="203"/>
      <c r="I11" s="203"/>
      <c r="J11" s="204"/>
      <c r="K11" s="203"/>
      <c r="L11" s="203"/>
      <c r="M11" s="203"/>
      <c r="N11" s="203"/>
      <c r="O11" s="204"/>
      <c r="P11" s="203"/>
      <c r="Q11" s="203"/>
      <c r="R11" s="204"/>
      <c r="S11" s="203"/>
      <c r="T11" s="203"/>
      <c r="U11" s="204"/>
      <c r="V11" s="203"/>
    </row>
    <row r="12" spans="1:22" ht="33.75" customHeight="1">
      <c r="A12" s="203"/>
      <c r="B12" s="203"/>
      <c r="C12" s="203"/>
      <c r="D12" s="206"/>
      <c r="E12" s="203"/>
      <c r="F12" s="203"/>
      <c r="G12" s="206"/>
      <c r="H12" s="203"/>
      <c r="I12" s="203"/>
      <c r="J12" s="206"/>
      <c r="K12" s="203"/>
      <c r="L12" s="203"/>
      <c r="M12" s="203"/>
      <c r="N12" s="203"/>
      <c r="O12" s="206"/>
      <c r="P12" s="203"/>
      <c r="Q12" s="203"/>
      <c r="R12" s="206"/>
      <c r="S12" s="203"/>
      <c r="T12" s="203"/>
      <c r="U12" s="206"/>
      <c r="V12" s="203"/>
    </row>
    <row r="13" spans="1:22" ht="33.75" customHeight="1">
      <c r="A13" s="203"/>
      <c r="B13" s="203"/>
      <c r="C13" s="203"/>
      <c r="D13" s="204"/>
      <c r="E13" s="203"/>
      <c r="F13" s="203"/>
      <c r="G13" s="204"/>
      <c r="H13" s="203"/>
      <c r="I13" s="203"/>
      <c r="J13" s="204"/>
      <c r="K13" s="203"/>
      <c r="L13" s="203"/>
      <c r="M13" s="203"/>
      <c r="N13" s="203"/>
      <c r="O13" s="204"/>
      <c r="P13" s="203"/>
      <c r="Q13" s="203"/>
      <c r="R13" s="204"/>
      <c r="S13" s="203"/>
      <c r="T13" s="203"/>
      <c r="U13" s="204"/>
      <c r="V13" s="203"/>
    </row>
    <row r="14" spans="1:22" ht="33.75" customHeight="1">
      <c r="A14" s="203"/>
      <c r="B14" s="203"/>
      <c r="C14" s="203"/>
      <c r="D14" s="206"/>
      <c r="E14" s="203"/>
      <c r="F14" s="203"/>
      <c r="G14" s="206"/>
      <c r="H14" s="203"/>
      <c r="I14" s="203"/>
      <c r="J14" s="206"/>
      <c r="K14" s="203"/>
      <c r="L14" s="203"/>
      <c r="M14" s="203"/>
      <c r="N14" s="203"/>
      <c r="O14" s="206"/>
      <c r="P14" s="203"/>
      <c r="Q14" s="203"/>
      <c r="R14" s="206"/>
      <c r="S14" s="203"/>
      <c r="T14" s="203"/>
      <c r="U14" s="206"/>
      <c r="V14" s="203"/>
    </row>
    <row r="15" spans="1:22" ht="33.75" customHeight="1">
      <c r="A15" s="205">
        <v>2</v>
      </c>
      <c r="B15" s="203"/>
      <c r="C15" s="224" t="s">
        <v>260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</row>
    <row r="16" spans="1:22" ht="33.75" customHeight="1">
      <c r="A16" s="203"/>
      <c r="B16" s="203"/>
      <c r="C16" s="203"/>
      <c r="D16" s="206"/>
      <c r="E16" s="203"/>
      <c r="F16" s="203"/>
      <c r="G16" s="206"/>
      <c r="H16" s="203"/>
      <c r="I16" s="203"/>
      <c r="J16" s="206"/>
      <c r="K16" s="203"/>
      <c r="L16" s="203"/>
      <c r="M16" s="203"/>
      <c r="N16" s="203"/>
      <c r="O16" s="206"/>
      <c r="P16" s="203"/>
      <c r="Q16" s="203"/>
      <c r="R16" s="206"/>
      <c r="S16" s="203"/>
      <c r="T16" s="203"/>
      <c r="U16" s="206"/>
      <c r="V16" s="203"/>
    </row>
    <row r="17" spans="1:22" ht="33.75" customHeight="1">
      <c r="A17" s="205">
        <v>3</v>
      </c>
      <c r="B17" s="203"/>
      <c r="C17" s="224" t="s">
        <v>259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</row>
    <row r="18" spans="1:22" ht="33.75" customHeight="1">
      <c r="A18" s="203"/>
      <c r="B18" s="203"/>
      <c r="C18" s="203"/>
      <c r="D18" s="206"/>
      <c r="E18" s="203"/>
      <c r="F18" s="203"/>
      <c r="G18" s="206"/>
      <c r="H18" s="203"/>
      <c r="I18" s="203"/>
      <c r="J18" s="206"/>
      <c r="K18" s="203"/>
      <c r="L18" s="203"/>
      <c r="M18" s="203"/>
      <c r="N18" s="203"/>
      <c r="O18" s="206"/>
      <c r="P18" s="203"/>
      <c r="Q18" s="203"/>
      <c r="R18" s="206"/>
      <c r="S18" s="203"/>
      <c r="T18" s="203"/>
      <c r="U18" s="206"/>
      <c r="V18" s="203"/>
    </row>
    <row r="19" spans="1:22" ht="60.75" customHeight="1">
      <c r="A19" s="205">
        <v>4</v>
      </c>
      <c r="B19" s="203"/>
      <c r="C19" s="222" t="s">
        <v>258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</row>
    <row r="20" spans="1:22" ht="40.5" customHeight="1">
      <c r="A20" s="203"/>
      <c r="B20" s="203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</row>
    <row r="21" spans="1:22" ht="45" customHeight="1">
      <c r="A21" s="203"/>
      <c r="B21" s="203"/>
      <c r="C21" s="203"/>
      <c r="D21" s="204"/>
      <c r="E21" s="203"/>
      <c r="F21" s="203"/>
      <c r="G21" s="204"/>
      <c r="H21" s="203"/>
      <c r="I21" s="203"/>
      <c r="J21" s="204"/>
      <c r="K21" s="203"/>
      <c r="L21" s="203"/>
      <c r="M21" s="203"/>
      <c r="N21" s="203"/>
      <c r="O21" s="204"/>
      <c r="P21" s="203"/>
      <c r="Q21" s="203"/>
      <c r="R21" s="204"/>
      <c r="S21" s="203"/>
      <c r="T21" s="203"/>
      <c r="U21" s="204"/>
      <c r="V21" s="203"/>
    </row>
    <row r="22" ht="33.75" customHeight="1"/>
    <row r="23" ht="48.75" customHeight="1"/>
    <row r="24" ht="47.2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</sheetData>
  <sheetProtection/>
  <mergeCells count="6">
    <mergeCell ref="C20:V20"/>
    <mergeCell ref="A7:E7"/>
    <mergeCell ref="C8:U8"/>
    <mergeCell ref="C15:V15"/>
    <mergeCell ref="C17:V17"/>
    <mergeCell ref="C19:V19"/>
  </mergeCells>
  <printOptions/>
  <pageMargins left="0.7874015748031497" right="0.7874015748031497" top="0.8267716535433072" bottom="0.984251968503937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F56"/>
  <sheetViews>
    <sheetView view="pageBreakPreview" zoomScaleSheetLayoutView="100" zoomScalePageLayoutView="0" workbookViewId="0" topLeftCell="A1">
      <selection activeCell="AD26" sqref="AD26"/>
    </sheetView>
  </sheetViews>
  <sheetFormatPr defaultColWidth="9.00390625" defaultRowHeight="13.5"/>
  <cols>
    <col min="1" max="1" width="2.50390625" style="63" customWidth="1"/>
    <col min="2" max="2" width="1.625" style="63" customWidth="1"/>
    <col min="3" max="7" width="3.25390625" style="63" customWidth="1"/>
    <col min="8" max="8" width="1.25" style="63" customWidth="1"/>
    <col min="9" max="9" width="2.50390625" style="63" customWidth="1"/>
    <col min="10" max="10" width="1.625" style="63" customWidth="1"/>
    <col min="11" max="15" width="3.25390625" style="63" customWidth="1"/>
    <col min="16" max="16" width="1.25" style="63" customWidth="1"/>
    <col min="17" max="17" width="2.50390625" style="63" customWidth="1"/>
    <col min="18" max="18" width="1.625" style="63" customWidth="1"/>
    <col min="19" max="23" width="3.25390625" style="63" customWidth="1"/>
    <col min="24" max="24" width="1.25" style="63" customWidth="1"/>
    <col min="25" max="25" width="2.50390625" style="63" customWidth="1"/>
    <col min="26" max="26" width="1.625" style="63" customWidth="1"/>
    <col min="27" max="31" width="3.25390625" style="63" customWidth="1"/>
    <col min="32" max="32" width="1.12109375" style="63" customWidth="1"/>
    <col min="33" max="16384" width="9.00390625" style="63" customWidth="1"/>
  </cols>
  <sheetData>
    <row r="1" spans="1:32" ht="48.75" customHeight="1">
      <c r="A1" s="59"/>
      <c r="B1" s="59"/>
      <c r="C1" s="60"/>
      <c r="D1" s="225" t="s">
        <v>125</v>
      </c>
      <c r="E1" s="225"/>
      <c r="F1" s="225"/>
      <c r="G1" s="225"/>
      <c r="H1" s="225"/>
      <c r="I1" s="225"/>
      <c r="J1" s="225"/>
      <c r="K1" s="225"/>
      <c r="L1" s="225"/>
      <c r="M1" s="225"/>
      <c r="N1" s="61"/>
      <c r="O1" s="226" t="s">
        <v>114</v>
      </c>
      <c r="P1" s="226"/>
      <c r="Q1" s="226"/>
      <c r="R1" s="226"/>
      <c r="S1" s="226"/>
      <c r="T1" s="227">
        <v>7</v>
      </c>
      <c r="U1" s="227"/>
      <c r="V1" s="227"/>
      <c r="W1" s="227"/>
      <c r="X1" s="1"/>
      <c r="Y1" s="1"/>
      <c r="Z1" s="253"/>
      <c r="AA1" s="254"/>
      <c r="AB1" s="254"/>
      <c r="AC1" s="254"/>
      <c r="AD1" s="254"/>
      <c r="AE1" s="255"/>
      <c r="AF1" s="62"/>
    </row>
    <row r="2" spans="3:32" ht="47.25" customHeight="1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256" t="s">
        <v>137</v>
      </c>
      <c r="P2" s="256"/>
      <c r="Q2" s="256"/>
      <c r="R2" s="256"/>
      <c r="S2" s="256"/>
      <c r="T2" s="6" t="s">
        <v>127</v>
      </c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6" t="s">
        <v>4</v>
      </c>
      <c r="AF2" s="65"/>
    </row>
    <row r="3" spans="1:32" ht="26.25" customHeight="1">
      <c r="A3" s="66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68"/>
      <c r="AB3" s="69"/>
      <c r="AC3" s="69"/>
      <c r="AD3" s="69"/>
      <c r="AE3" s="69"/>
      <c r="AF3" s="65"/>
    </row>
    <row r="4" spans="1:32" ht="26.25" customHeight="1">
      <c r="A4" s="258" t="s">
        <v>138</v>
      </c>
      <c r="B4" s="259"/>
      <c r="C4" s="70"/>
      <c r="D4" s="71">
        <v>6</v>
      </c>
      <c r="E4" s="71">
        <v>1</v>
      </c>
      <c r="F4" s="71">
        <v>3</v>
      </c>
      <c r="G4" s="71"/>
      <c r="H4" s="72"/>
      <c r="I4" s="258" t="s">
        <v>139</v>
      </c>
      <c r="J4" s="259"/>
      <c r="K4" s="70"/>
      <c r="L4" s="71">
        <v>3</v>
      </c>
      <c r="M4" s="71">
        <v>2</v>
      </c>
      <c r="N4" s="71">
        <v>5</v>
      </c>
      <c r="O4" s="71"/>
      <c r="P4" s="72"/>
      <c r="Q4" s="258" t="s">
        <v>140</v>
      </c>
      <c r="R4" s="259"/>
      <c r="S4" s="70"/>
      <c r="T4" s="71">
        <v>4</v>
      </c>
      <c r="U4" s="71">
        <v>6</v>
      </c>
      <c r="V4" s="71">
        <v>8</v>
      </c>
      <c r="W4" s="71"/>
      <c r="X4" s="72"/>
      <c r="Y4" s="258" t="s">
        <v>141</v>
      </c>
      <c r="Z4" s="259"/>
      <c r="AA4" s="70"/>
      <c r="AB4" s="71">
        <v>2</v>
      </c>
      <c r="AC4" s="71">
        <v>0</v>
      </c>
      <c r="AD4" s="71">
        <v>7</v>
      </c>
      <c r="AE4" s="71"/>
      <c r="AF4" s="73"/>
    </row>
    <row r="5" spans="1:32" ht="26.25" customHeight="1">
      <c r="A5" s="258"/>
      <c r="B5" s="259"/>
      <c r="C5" s="74" t="s">
        <v>9</v>
      </c>
      <c r="D5" s="74">
        <v>1</v>
      </c>
      <c r="E5" s="74">
        <v>1</v>
      </c>
      <c r="F5" s="74">
        <v>6</v>
      </c>
      <c r="G5" s="71"/>
      <c r="H5" s="72"/>
      <c r="I5" s="258"/>
      <c r="J5" s="259"/>
      <c r="K5" s="74" t="s">
        <v>9</v>
      </c>
      <c r="L5" s="74">
        <v>5</v>
      </c>
      <c r="M5" s="74">
        <v>3</v>
      </c>
      <c r="N5" s="74">
        <v>4</v>
      </c>
      <c r="O5" s="71"/>
      <c r="P5" s="72"/>
      <c r="Q5" s="258"/>
      <c r="R5" s="259"/>
      <c r="S5" s="74" t="s">
        <v>9</v>
      </c>
      <c r="T5" s="74">
        <v>4</v>
      </c>
      <c r="U5" s="74">
        <v>2</v>
      </c>
      <c r="V5" s="74">
        <v>1</v>
      </c>
      <c r="W5" s="71"/>
      <c r="X5" s="72"/>
      <c r="Y5" s="258"/>
      <c r="Z5" s="259"/>
      <c r="AA5" s="74" t="s">
        <v>9</v>
      </c>
      <c r="AB5" s="74">
        <v>1</v>
      </c>
      <c r="AC5" s="74">
        <v>8</v>
      </c>
      <c r="AD5" s="74">
        <v>2</v>
      </c>
      <c r="AE5" s="71"/>
      <c r="AF5" s="73"/>
    </row>
    <row r="6" spans="1:32" ht="26.25" customHeight="1">
      <c r="A6" s="75"/>
      <c r="B6" s="76"/>
      <c r="C6" s="70"/>
      <c r="D6" s="77"/>
      <c r="E6" s="77"/>
      <c r="F6" s="77"/>
      <c r="G6" s="71"/>
      <c r="H6" s="72"/>
      <c r="I6" s="75"/>
      <c r="J6" s="76"/>
      <c r="K6" s="70"/>
      <c r="L6" s="77"/>
      <c r="M6" s="77"/>
      <c r="N6" s="77"/>
      <c r="O6" s="71"/>
      <c r="P6" s="72"/>
      <c r="Q6" s="75"/>
      <c r="R6" s="76"/>
      <c r="S6" s="70"/>
      <c r="T6" s="77"/>
      <c r="U6" s="77"/>
      <c r="V6" s="77"/>
      <c r="W6" s="71"/>
      <c r="X6" s="72"/>
      <c r="Y6" s="75"/>
      <c r="Z6" s="76"/>
      <c r="AA6" s="70"/>
      <c r="AB6" s="77"/>
      <c r="AC6" s="77"/>
      <c r="AD6" s="77"/>
      <c r="AE6" s="71"/>
      <c r="AF6" s="73"/>
    </row>
    <row r="7" spans="1:32" ht="26.25" customHeight="1">
      <c r="A7" s="75"/>
      <c r="B7" s="76"/>
      <c r="C7" s="66"/>
      <c r="D7" s="260">
        <f>IF(OR(D6="",E6="",F6=""),"",IF(AND(D6=D34,E6=E34,F6=F34),"〇","×"))</f>
      </c>
      <c r="E7" s="260"/>
      <c r="F7" s="260"/>
      <c r="G7" s="78"/>
      <c r="H7" s="72"/>
      <c r="I7" s="75"/>
      <c r="J7" s="76"/>
      <c r="K7" s="66"/>
      <c r="L7" s="260">
        <f>IF(OR(L6="",M6="",N6=""),"",IF(AND(L6=L34,M6=M34,N6=N34),"〇","×"))</f>
      </c>
      <c r="M7" s="260"/>
      <c r="N7" s="260"/>
      <c r="O7" s="79"/>
      <c r="P7" s="72"/>
      <c r="Q7" s="75"/>
      <c r="R7" s="76"/>
      <c r="S7" s="66"/>
      <c r="T7" s="260">
        <f>IF(OR(T6="",U6="",V6=""),"",IF(AND(T6=T34,U6=U34,V6=V34),"〇","×"))</f>
      </c>
      <c r="U7" s="260"/>
      <c r="V7" s="260"/>
      <c r="W7" s="79"/>
      <c r="X7" s="72"/>
      <c r="Y7" s="75"/>
      <c r="Z7" s="76"/>
      <c r="AA7" s="66"/>
      <c r="AB7" s="260">
        <f>IF(OR(AB6="",AC6="",AD6=""),"",IF(AND(AB6=AB34,AC6=AC34,AD6=AD34),"〇","×"))</f>
      </c>
      <c r="AC7" s="260"/>
      <c r="AD7" s="260"/>
      <c r="AE7" s="79"/>
      <c r="AF7" s="73"/>
    </row>
    <row r="8" spans="1:32" ht="26.25" customHeight="1">
      <c r="A8" s="75"/>
      <c r="B8" s="76"/>
      <c r="C8" s="70"/>
      <c r="D8" s="71"/>
      <c r="E8" s="71"/>
      <c r="F8" s="71"/>
      <c r="G8" s="71"/>
      <c r="H8" s="72"/>
      <c r="I8" s="75"/>
      <c r="J8" s="76"/>
      <c r="K8" s="70"/>
      <c r="L8" s="71"/>
      <c r="M8" s="71"/>
      <c r="N8" s="71"/>
      <c r="O8" s="71"/>
      <c r="P8" s="72"/>
      <c r="Q8" s="75"/>
      <c r="R8" s="76"/>
      <c r="S8" s="70"/>
      <c r="T8" s="71"/>
      <c r="U8" s="71"/>
      <c r="V8" s="71"/>
      <c r="W8" s="71"/>
      <c r="X8" s="72"/>
      <c r="Y8" s="75"/>
      <c r="Z8" s="76"/>
      <c r="AA8" s="70"/>
      <c r="AB8" s="71"/>
      <c r="AC8" s="71"/>
      <c r="AD8" s="71"/>
      <c r="AE8" s="71"/>
      <c r="AF8" s="73"/>
    </row>
    <row r="9" spans="1:32" ht="26.25" customHeight="1">
      <c r="A9" s="258" t="s">
        <v>142</v>
      </c>
      <c r="B9" s="259"/>
      <c r="C9" s="70"/>
      <c r="D9" s="71">
        <v>5</v>
      </c>
      <c r="E9" s="71">
        <v>0</v>
      </c>
      <c r="F9" s="71">
        <v>7</v>
      </c>
      <c r="G9" s="71"/>
      <c r="H9" s="72"/>
      <c r="I9" s="258" t="s">
        <v>19</v>
      </c>
      <c r="J9" s="259"/>
      <c r="K9" s="70"/>
      <c r="L9" s="71">
        <v>3</v>
      </c>
      <c r="M9" s="71">
        <v>2</v>
      </c>
      <c r="N9" s="71">
        <v>5</v>
      </c>
      <c r="O9" s="71"/>
      <c r="P9" s="72"/>
      <c r="Q9" s="258" t="s">
        <v>21</v>
      </c>
      <c r="R9" s="259"/>
      <c r="S9" s="70"/>
      <c r="T9" s="71">
        <v>2</v>
      </c>
      <c r="U9" s="71">
        <v>7</v>
      </c>
      <c r="V9" s="71">
        <v>7</v>
      </c>
      <c r="W9" s="71"/>
      <c r="X9" s="72"/>
      <c r="Y9" s="258" t="s">
        <v>23</v>
      </c>
      <c r="Z9" s="259"/>
      <c r="AA9" s="70"/>
      <c r="AB9" s="71">
        <v>6</v>
      </c>
      <c r="AC9" s="71">
        <v>5</v>
      </c>
      <c r="AD9" s="71">
        <v>8</v>
      </c>
      <c r="AE9" s="71"/>
      <c r="AF9" s="73"/>
    </row>
    <row r="10" spans="1:32" ht="26.25" customHeight="1">
      <c r="A10" s="258"/>
      <c r="B10" s="259"/>
      <c r="C10" s="74" t="s">
        <v>9</v>
      </c>
      <c r="D10" s="74">
        <v>1</v>
      </c>
      <c r="E10" s="74">
        <v>5</v>
      </c>
      <c r="F10" s="74">
        <v>9</v>
      </c>
      <c r="G10" s="71"/>
      <c r="H10" s="72"/>
      <c r="I10" s="258"/>
      <c r="J10" s="259"/>
      <c r="K10" s="74" t="s">
        <v>9</v>
      </c>
      <c r="L10" s="74">
        <v>2</v>
      </c>
      <c r="M10" s="74">
        <v>3</v>
      </c>
      <c r="N10" s="74">
        <v>9</v>
      </c>
      <c r="O10" s="71"/>
      <c r="P10" s="72"/>
      <c r="Q10" s="258"/>
      <c r="R10" s="259"/>
      <c r="S10" s="74" t="s">
        <v>9</v>
      </c>
      <c r="T10" s="74">
        <v>2</v>
      </c>
      <c r="U10" s="74">
        <v>1</v>
      </c>
      <c r="V10" s="74">
        <v>8</v>
      </c>
      <c r="W10" s="71"/>
      <c r="X10" s="72"/>
      <c r="Y10" s="258"/>
      <c r="Z10" s="259"/>
      <c r="AA10" s="74" t="s">
        <v>9</v>
      </c>
      <c r="AB10" s="74">
        <v>1</v>
      </c>
      <c r="AC10" s="74">
        <v>2</v>
      </c>
      <c r="AD10" s="74">
        <v>6</v>
      </c>
      <c r="AE10" s="71"/>
      <c r="AF10" s="73"/>
    </row>
    <row r="11" spans="1:32" ht="26.25" customHeight="1">
      <c r="A11" s="75"/>
      <c r="B11" s="76"/>
      <c r="C11" s="70"/>
      <c r="D11" s="77"/>
      <c r="E11" s="77"/>
      <c r="F11" s="77"/>
      <c r="G11" s="71"/>
      <c r="H11" s="72"/>
      <c r="I11" s="75"/>
      <c r="J11" s="76"/>
      <c r="K11" s="70"/>
      <c r="L11" s="77"/>
      <c r="M11" s="77"/>
      <c r="N11" s="77"/>
      <c r="O11" s="71"/>
      <c r="P11" s="72"/>
      <c r="Q11" s="75"/>
      <c r="R11" s="76"/>
      <c r="S11" s="70"/>
      <c r="T11" s="77"/>
      <c r="U11" s="77"/>
      <c r="V11" s="77"/>
      <c r="W11" s="71"/>
      <c r="X11" s="72"/>
      <c r="Y11" s="75"/>
      <c r="Z11" s="76"/>
      <c r="AA11" s="70"/>
      <c r="AB11" s="77"/>
      <c r="AC11" s="77"/>
      <c r="AD11" s="77"/>
      <c r="AE11" s="71"/>
      <c r="AF11" s="73"/>
    </row>
    <row r="12" spans="1:32" ht="26.25" customHeight="1">
      <c r="A12" s="75"/>
      <c r="B12" s="76"/>
      <c r="C12" s="66"/>
      <c r="D12" s="260">
        <f>IF(OR(D11="",E11="",F11=""),"",IF(AND(D11=D39,E11=E39,F11=F39),"〇","×"))</f>
      </c>
      <c r="E12" s="260"/>
      <c r="F12" s="260"/>
      <c r="G12" s="78"/>
      <c r="H12" s="72"/>
      <c r="I12" s="75"/>
      <c r="J12" s="76"/>
      <c r="K12" s="66"/>
      <c r="L12" s="260">
        <f>IF(OR(L11="",M11="",N11=""),"",IF(AND(L11=L39,M11=M39,N11=N39),"〇","×"))</f>
      </c>
      <c r="M12" s="260"/>
      <c r="N12" s="260"/>
      <c r="O12" s="79"/>
      <c r="P12" s="72"/>
      <c r="Q12" s="75"/>
      <c r="R12" s="76"/>
      <c r="S12" s="66"/>
      <c r="T12" s="260">
        <f>IF(OR(T11="",U11="",V11=""),"",IF(AND(T11=T39,U11=U39,V11=V39),"〇","×"))</f>
      </c>
      <c r="U12" s="260"/>
      <c r="V12" s="260"/>
      <c r="W12" s="79"/>
      <c r="X12" s="72"/>
      <c r="Y12" s="75"/>
      <c r="Z12" s="76"/>
      <c r="AA12" s="66"/>
      <c r="AB12" s="260">
        <f>IF(OR(AB11="",AC11="",AD11=""),"",IF(AND(AB11=AB39,AC11=AC39,AD11=AD39),"〇","×"))</f>
      </c>
      <c r="AC12" s="260"/>
      <c r="AD12" s="260"/>
      <c r="AE12" s="79"/>
      <c r="AF12" s="73"/>
    </row>
    <row r="13" spans="1:32" ht="26.25" customHeight="1">
      <c r="A13" s="75"/>
      <c r="B13" s="76"/>
      <c r="C13" s="70"/>
      <c r="D13" s="71"/>
      <c r="E13" s="71"/>
      <c r="F13" s="71"/>
      <c r="G13" s="71"/>
      <c r="H13" s="72"/>
      <c r="I13" s="75"/>
      <c r="J13" s="76"/>
      <c r="K13" s="70"/>
      <c r="L13" s="71"/>
      <c r="M13" s="71"/>
      <c r="N13" s="71"/>
      <c r="O13" s="71"/>
      <c r="P13" s="72"/>
      <c r="Q13" s="75"/>
      <c r="R13" s="76"/>
      <c r="S13" s="70"/>
      <c r="T13" s="71"/>
      <c r="U13" s="71"/>
      <c r="V13" s="71"/>
      <c r="W13" s="71"/>
      <c r="X13" s="72"/>
      <c r="Y13" s="75"/>
      <c r="Z13" s="76"/>
      <c r="AA13" s="70"/>
      <c r="AB13" s="71"/>
      <c r="AC13" s="71"/>
      <c r="AD13" s="71"/>
      <c r="AE13" s="71"/>
      <c r="AF13" s="73"/>
    </row>
    <row r="14" spans="1:32" ht="26.25" customHeight="1">
      <c r="A14" s="258" t="s">
        <v>25</v>
      </c>
      <c r="B14" s="259"/>
      <c r="C14" s="70"/>
      <c r="D14" s="71">
        <v>4</v>
      </c>
      <c r="E14" s="71">
        <v>1</v>
      </c>
      <c r="F14" s="71">
        <v>2</v>
      </c>
      <c r="G14" s="71"/>
      <c r="H14" s="72"/>
      <c r="I14" s="258" t="s">
        <v>27</v>
      </c>
      <c r="J14" s="259"/>
      <c r="K14" s="70"/>
      <c r="L14" s="71">
        <v>2</v>
      </c>
      <c r="M14" s="71">
        <v>5</v>
      </c>
      <c r="N14" s="71">
        <v>5</v>
      </c>
      <c r="O14" s="71"/>
      <c r="P14" s="72"/>
      <c r="Q14" s="258" t="s">
        <v>143</v>
      </c>
      <c r="R14" s="259"/>
      <c r="S14" s="70"/>
      <c r="T14" s="71">
        <v>1</v>
      </c>
      <c r="U14" s="71">
        <v>7</v>
      </c>
      <c r="V14" s="71">
        <v>8</v>
      </c>
      <c r="W14" s="71"/>
      <c r="X14" s="72"/>
      <c r="Y14" s="258" t="s">
        <v>144</v>
      </c>
      <c r="Z14" s="259"/>
      <c r="AA14" s="70"/>
      <c r="AB14" s="71">
        <v>6</v>
      </c>
      <c r="AC14" s="71">
        <v>8</v>
      </c>
      <c r="AD14" s="71">
        <v>4</v>
      </c>
      <c r="AE14" s="71"/>
      <c r="AF14" s="73"/>
    </row>
    <row r="15" spans="1:32" ht="26.25" customHeight="1">
      <c r="A15" s="258"/>
      <c r="B15" s="259"/>
      <c r="C15" s="74" t="s">
        <v>9</v>
      </c>
      <c r="D15" s="74">
        <v>3</v>
      </c>
      <c r="E15" s="74">
        <v>9</v>
      </c>
      <c r="F15" s="74">
        <v>6</v>
      </c>
      <c r="G15" s="71"/>
      <c r="H15" s="72"/>
      <c r="I15" s="258"/>
      <c r="J15" s="259"/>
      <c r="K15" s="74" t="s">
        <v>9</v>
      </c>
      <c r="L15" s="74">
        <v>1</v>
      </c>
      <c r="M15" s="74">
        <v>8</v>
      </c>
      <c r="N15" s="74">
        <v>3</v>
      </c>
      <c r="O15" s="71"/>
      <c r="P15" s="72"/>
      <c r="Q15" s="258"/>
      <c r="R15" s="259"/>
      <c r="S15" s="74" t="s">
        <v>9</v>
      </c>
      <c r="T15" s="74">
        <v>5</v>
      </c>
      <c r="U15" s="74">
        <v>3</v>
      </c>
      <c r="V15" s="74">
        <v>0</v>
      </c>
      <c r="W15" s="71"/>
      <c r="X15" s="72"/>
      <c r="Y15" s="258"/>
      <c r="Z15" s="259"/>
      <c r="AA15" s="74" t="s">
        <v>9</v>
      </c>
      <c r="AB15" s="74">
        <v>2</v>
      </c>
      <c r="AC15" s="74">
        <v>6</v>
      </c>
      <c r="AD15" s="74">
        <v>5</v>
      </c>
      <c r="AE15" s="71"/>
      <c r="AF15" s="73"/>
    </row>
    <row r="16" spans="1:32" ht="26.25" customHeight="1">
      <c r="A16" s="75"/>
      <c r="B16" s="76"/>
      <c r="C16" s="70"/>
      <c r="D16" s="77"/>
      <c r="E16" s="77"/>
      <c r="F16" s="77"/>
      <c r="G16" s="71"/>
      <c r="H16" s="72"/>
      <c r="I16" s="75"/>
      <c r="J16" s="76"/>
      <c r="K16" s="70"/>
      <c r="L16" s="77"/>
      <c r="M16" s="77"/>
      <c r="N16" s="77"/>
      <c r="O16" s="71"/>
      <c r="P16" s="72"/>
      <c r="Q16" s="75"/>
      <c r="R16" s="76"/>
      <c r="S16" s="70"/>
      <c r="T16" s="77"/>
      <c r="U16" s="77"/>
      <c r="V16" s="77"/>
      <c r="W16" s="71"/>
      <c r="X16" s="72"/>
      <c r="Y16" s="75"/>
      <c r="Z16" s="76"/>
      <c r="AA16" s="70"/>
      <c r="AB16" s="77"/>
      <c r="AC16" s="77"/>
      <c r="AD16" s="77"/>
      <c r="AE16" s="71"/>
      <c r="AF16" s="73"/>
    </row>
    <row r="17" spans="1:32" ht="26.25" customHeight="1">
      <c r="A17" s="75"/>
      <c r="B17" s="76"/>
      <c r="C17" s="66"/>
      <c r="D17" s="260">
        <f>IF(OR(D16="",E16="",F16=""),"",IF(AND(D16=D44,E16=E44,F16=F44),"〇","×"))</f>
      </c>
      <c r="E17" s="260"/>
      <c r="F17" s="260"/>
      <c r="G17" s="78"/>
      <c r="H17" s="72"/>
      <c r="I17" s="75"/>
      <c r="J17" s="76"/>
      <c r="K17" s="66"/>
      <c r="L17" s="260">
        <f>IF(OR(L16="",M16="",N16=""),"",IF(AND(L16=L44,M16=M44,N16=N44),"〇","×"))</f>
      </c>
      <c r="M17" s="260"/>
      <c r="N17" s="260"/>
      <c r="O17" s="79"/>
      <c r="P17" s="72"/>
      <c r="Q17" s="75"/>
      <c r="R17" s="76"/>
      <c r="S17" s="66"/>
      <c r="T17" s="260">
        <f>IF(OR(T16="",U16="",V16=""),"",IF(AND(T16=T44,U16=U44,V16=V44),"〇","×"))</f>
      </c>
      <c r="U17" s="260"/>
      <c r="V17" s="260"/>
      <c r="W17" s="79"/>
      <c r="X17" s="72"/>
      <c r="Y17" s="75"/>
      <c r="Z17" s="76"/>
      <c r="AA17" s="66"/>
      <c r="AB17" s="260">
        <f>IF(OR(AB16="",AC16="",AD16=""),"",IF(AND(AB16=AB44,AC16=AC44,AD16=AD44),"〇","×"))</f>
      </c>
      <c r="AC17" s="260"/>
      <c r="AD17" s="260"/>
      <c r="AE17" s="79"/>
      <c r="AF17" s="73"/>
    </row>
    <row r="18" spans="1:32" ht="26.25" customHeight="1">
      <c r="A18" s="75"/>
      <c r="B18" s="76"/>
      <c r="C18" s="70"/>
      <c r="D18" s="71"/>
      <c r="E18" s="71"/>
      <c r="F18" s="71"/>
      <c r="G18" s="71"/>
      <c r="H18" s="72"/>
      <c r="I18" s="75"/>
      <c r="J18" s="76"/>
      <c r="K18" s="70"/>
      <c r="L18" s="71"/>
      <c r="M18" s="71"/>
      <c r="N18" s="71"/>
      <c r="O18" s="71"/>
      <c r="P18" s="72"/>
      <c r="Q18" s="75"/>
      <c r="R18" s="76"/>
      <c r="S18" s="70"/>
      <c r="T18" s="71"/>
      <c r="U18" s="71"/>
      <c r="V18" s="71"/>
      <c r="W18" s="71"/>
      <c r="X18" s="72"/>
      <c r="Y18" s="75"/>
      <c r="Z18" s="76"/>
      <c r="AA18" s="70"/>
      <c r="AB18" s="71"/>
      <c r="AC18" s="71"/>
      <c r="AD18" s="71"/>
      <c r="AE18" s="71"/>
      <c r="AF18" s="73"/>
    </row>
    <row r="19" spans="1:32" ht="26.25" customHeight="1">
      <c r="A19" s="258" t="s">
        <v>145</v>
      </c>
      <c r="B19" s="259"/>
      <c r="C19" s="70"/>
      <c r="D19" s="71">
        <v>2</v>
      </c>
      <c r="E19" s="71">
        <v>3</v>
      </c>
      <c r="F19" s="71">
        <v>5</v>
      </c>
      <c r="G19" s="71"/>
      <c r="H19" s="72"/>
      <c r="I19" s="258" t="s">
        <v>146</v>
      </c>
      <c r="J19" s="259"/>
      <c r="K19" s="70"/>
      <c r="L19" s="71">
        <v>7</v>
      </c>
      <c r="M19" s="71">
        <v>5</v>
      </c>
      <c r="N19" s="71">
        <v>4</v>
      </c>
      <c r="O19" s="71"/>
      <c r="P19" s="72"/>
      <c r="Q19" s="258" t="s">
        <v>147</v>
      </c>
      <c r="R19" s="259"/>
      <c r="S19" s="70"/>
      <c r="T19" s="71">
        <v>3</v>
      </c>
      <c r="U19" s="71">
        <v>0</v>
      </c>
      <c r="V19" s="71">
        <v>5</v>
      </c>
      <c r="W19" s="71"/>
      <c r="X19" s="72"/>
      <c r="Y19" s="258" t="s">
        <v>20</v>
      </c>
      <c r="Z19" s="259"/>
      <c r="AA19" s="70"/>
      <c r="AB19" s="71">
        <v>6</v>
      </c>
      <c r="AC19" s="71">
        <v>1</v>
      </c>
      <c r="AD19" s="71">
        <v>6</v>
      </c>
      <c r="AE19" s="71"/>
      <c r="AF19" s="73"/>
    </row>
    <row r="20" spans="1:32" ht="26.25" customHeight="1">
      <c r="A20" s="258"/>
      <c r="B20" s="259"/>
      <c r="C20" s="74" t="s">
        <v>9</v>
      </c>
      <c r="D20" s="74">
        <v>5</v>
      </c>
      <c r="E20" s="74">
        <v>8</v>
      </c>
      <c r="F20" s="74">
        <v>8</v>
      </c>
      <c r="G20" s="71"/>
      <c r="H20" s="72"/>
      <c r="I20" s="258"/>
      <c r="J20" s="259"/>
      <c r="K20" s="74" t="s">
        <v>9</v>
      </c>
      <c r="L20" s="74">
        <v>1</v>
      </c>
      <c r="M20" s="74">
        <v>6</v>
      </c>
      <c r="N20" s="74">
        <v>7</v>
      </c>
      <c r="O20" s="71"/>
      <c r="P20" s="72"/>
      <c r="Q20" s="258"/>
      <c r="R20" s="259"/>
      <c r="S20" s="74" t="s">
        <v>9</v>
      </c>
      <c r="T20" s="74">
        <v>2</v>
      </c>
      <c r="U20" s="74">
        <v>9</v>
      </c>
      <c r="V20" s="74">
        <v>8</v>
      </c>
      <c r="W20" s="71"/>
      <c r="X20" s="72"/>
      <c r="Y20" s="258"/>
      <c r="Z20" s="259"/>
      <c r="AA20" s="74" t="s">
        <v>9</v>
      </c>
      <c r="AB20" s="74">
        <v>2</v>
      </c>
      <c r="AC20" s="74">
        <v>8</v>
      </c>
      <c r="AD20" s="74">
        <v>5</v>
      </c>
      <c r="AE20" s="71"/>
      <c r="AF20" s="73"/>
    </row>
    <row r="21" spans="1:32" ht="26.25" customHeight="1">
      <c r="A21" s="75"/>
      <c r="B21" s="76"/>
      <c r="C21" s="70"/>
      <c r="D21" s="77"/>
      <c r="E21" s="77"/>
      <c r="F21" s="77"/>
      <c r="G21" s="71"/>
      <c r="H21" s="72"/>
      <c r="I21" s="75"/>
      <c r="J21" s="76"/>
      <c r="K21" s="70"/>
      <c r="L21" s="77"/>
      <c r="M21" s="77"/>
      <c r="N21" s="77"/>
      <c r="O21" s="71"/>
      <c r="P21" s="72"/>
      <c r="Q21" s="75"/>
      <c r="R21" s="76"/>
      <c r="S21" s="70"/>
      <c r="T21" s="77"/>
      <c r="U21" s="77"/>
      <c r="V21" s="77"/>
      <c r="W21" s="71"/>
      <c r="X21" s="72"/>
      <c r="Y21" s="75"/>
      <c r="Z21" s="76"/>
      <c r="AA21" s="70"/>
      <c r="AB21" s="77"/>
      <c r="AC21" s="77"/>
      <c r="AD21" s="77"/>
      <c r="AE21" s="71"/>
      <c r="AF21" s="73"/>
    </row>
    <row r="22" spans="1:32" ht="26.25" customHeight="1">
      <c r="A22" s="75"/>
      <c r="B22" s="76"/>
      <c r="C22" s="66"/>
      <c r="D22" s="260">
        <f>IF(OR(D21="",E21="",F21=""),"",IF(AND(D21=D49,E21=E49,F21=F49),"〇","×"))</f>
      </c>
      <c r="E22" s="260"/>
      <c r="F22" s="260"/>
      <c r="G22" s="78"/>
      <c r="H22" s="72"/>
      <c r="I22" s="75"/>
      <c r="J22" s="76"/>
      <c r="K22" s="66"/>
      <c r="L22" s="260">
        <f>IF(OR(L21="",M21="",N21=""),"",IF(AND(L21=L49,M21=M49,N21=N49),"〇","×"))</f>
      </c>
      <c r="M22" s="260"/>
      <c r="N22" s="260"/>
      <c r="O22" s="79"/>
      <c r="P22" s="72"/>
      <c r="Q22" s="75"/>
      <c r="R22" s="76"/>
      <c r="S22" s="66"/>
      <c r="T22" s="260">
        <f>IF(OR(T21="",U21="",V21=""),"",IF(AND(T21=T49,U21=U49,V21=V49),"〇","×"))</f>
      </c>
      <c r="U22" s="260"/>
      <c r="V22" s="260"/>
      <c r="W22" s="79"/>
      <c r="X22" s="72"/>
      <c r="Y22" s="75"/>
      <c r="Z22" s="76"/>
      <c r="AA22" s="66"/>
      <c r="AB22" s="260">
        <f>IF(OR(AB21="",AC21="",AD21=""),"",IF(AND(AB21=AB49,AC21=AC49,AD21=AD49),"〇","×"))</f>
      </c>
      <c r="AC22" s="260"/>
      <c r="AD22" s="260"/>
      <c r="AE22" s="79"/>
      <c r="AF22" s="73"/>
    </row>
    <row r="23" spans="1:32" ht="26.25" customHeight="1">
      <c r="A23" s="75"/>
      <c r="B23" s="76"/>
      <c r="C23" s="70"/>
      <c r="D23" s="71"/>
      <c r="E23" s="71"/>
      <c r="F23" s="71"/>
      <c r="G23" s="71"/>
      <c r="H23" s="72"/>
      <c r="I23" s="75"/>
      <c r="J23" s="76"/>
      <c r="K23" s="70"/>
      <c r="L23" s="71"/>
      <c r="M23" s="71"/>
      <c r="N23" s="71"/>
      <c r="O23" s="71"/>
      <c r="P23" s="72"/>
      <c r="Q23" s="75"/>
      <c r="R23" s="76"/>
      <c r="S23" s="70"/>
      <c r="T23" s="71"/>
      <c r="U23" s="71"/>
      <c r="V23" s="71"/>
      <c r="W23" s="71"/>
      <c r="X23" s="72"/>
      <c r="Y23" s="75"/>
      <c r="Z23" s="76"/>
      <c r="AA23" s="70"/>
      <c r="AB23" s="71"/>
      <c r="AC23" s="71"/>
      <c r="AD23" s="71"/>
      <c r="AE23" s="71"/>
      <c r="AF23" s="73"/>
    </row>
    <row r="24" spans="1:32" ht="26.25" customHeight="1">
      <c r="A24" s="258" t="s">
        <v>22</v>
      </c>
      <c r="B24" s="259"/>
      <c r="C24" s="70"/>
      <c r="D24" s="71">
        <v>3</v>
      </c>
      <c r="E24" s="71">
        <v>4</v>
      </c>
      <c r="F24" s="71">
        <v>2</v>
      </c>
      <c r="G24" s="71"/>
      <c r="H24" s="72"/>
      <c r="I24" s="258" t="s">
        <v>24</v>
      </c>
      <c r="J24" s="259"/>
      <c r="K24" s="70"/>
      <c r="L24" s="71">
        <v>7</v>
      </c>
      <c r="M24" s="71">
        <v>9</v>
      </c>
      <c r="N24" s="71">
        <v>6</v>
      </c>
      <c r="O24" s="71"/>
      <c r="P24" s="72"/>
      <c r="Q24" s="258" t="s">
        <v>26</v>
      </c>
      <c r="R24" s="259"/>
      <c r="S24" s="70"/>
      <c r="T24" s="71">
        <v>4</v>
      </c>
      <c r="U24" s="71">
        <v>8</v>
      </c>
      <c r="V24" s="71">
        <v>5</v>
      </c>
      <c r="W24" s="71"/>
      <c r="X24" s="72"/>
      <c r="Y24" s="258" t="s">
        <v>28</v>
      </c>
      <c r="Z24" s="259"/>
      <c r="AA24" s="70"/>
      <c r="AB24" s="71">
        <v>5</v>
      </c>
      <c r="AC24" s="71">
        <v>3</v>
      </c>
      <c r="AD24" s="71">
        <v>8</v>
      </c>
      <c r="AE24" s="71"/>
      <c r="AF24" s="73"/>
    </row>
    <row r="25" spans="1:32" ht="26.25" customHeight="1">
      <c r="A25" s="258"/>
      <c r="B25" s="259"/>
      <c r="C25" s="74" t="s">
        <v>9</v>
      </c>
      <c r="D25" s="74">
        <v>2</v>
      </c>
      <c r="E25" s="74">
        <v>7</v>
      </c>
      <c r="F25" s="74">
        <v>9</v>
      </c>
      <c r="G25" s="71"/>
      <c r="H25" s="72"/>
      <c r="I25" s="258"/>
      <c r="J25" s="259"/>
      <c r="K25" s="74" t="s">
        <v>9</v>
      </c>
      <c r="L25" s="74">
        <v>1</v>
      </c>
      <c r="M25" s="74">
        <v>4</v>
      </c>
      <c r="N25" s="74">
        <v>7</v>
      </c>
      <c r="O25" s="71"/>
      <c r="P25" s="72"/>
      <c r="Q25" s="258"/>
      <c r="R25" s="259"/>
      <c r="S25" s="74" t="s">
        <v>9</v>
      </c>
      <c r="T25" s="74">
        <v>4</v>
      </c>
      <c r="U25" s="74">
        <v>6</v>
      </c>
      <c r="V25" s="74">
        <v>9</v>
      </c>
      <c r="W25" s="71"/>
      <c r="X25" s="72"/>
      <c r="Y25" s="258"/>
      <c r="Z25" s="259"/>
      <c r="AA25" s="74" t="s">
        <v>9</v>
      </c>
      <c r="AB25" s="74">
        <v>2</v>
      </c>
      <c r="AC25" s="74">
        <v>8</v>
      </c>
      <c r="AD25" s="74">
        <v>4</v>
      </c>
      <c r="AE25" s="71"/>
      <c r="AF25" s="73"/>
    </row>
    <row r="26" spans="1:32" ht="26.25" customHeight="1">
      <c r="A26" s="75"/>
      <c r="B26" s="76"/>
      <c r="C26" s="70"/>
      <c r="D26" s="77"/>
      <c r="E26" s="77"/>
      <c r="F26" s="77"/>
      <c r="G26" s="71"/>
      <c r="H26" s="72"/>
      <c r="I26" s="75"/>
      <c r="J26" s="76"/>
      <c r="K26" s="70"/>
      <c r="L26" s="77"/>
      <c r="M26" s="77"/>
      <c r="N26" s="77"/>
      <c r="O26" s="71"/>
      <c r="P26" s="72"/>
      <c r="Q26" s="75"/>
      <c r="R26" s="76"/>
      <c r="S26" s="70"/>
      <c r="T26" s="77"/>
      <c r="U26" s="77"/>
      <c r="V26" s="77"/>
      <c r="W26" s="71"/>
      <c r="X26" s="72"/>
      <c r="Y26" s="75"/>
      <c r="Z26" s="76"/>
      <c r="AA26" s="70"/>
      <c r="AB26" s="77"/>
      <c r="AC26" s="77"/>
      <c r="AD26" s="77"/>
      <c r="AE26" s="71"/>
      <c r="AF26" s="73"/>
    </row>
    <row r="27" spans="1:32" ht="26.25" customHeight="1">
      <c r="A27" s="75"/>
      <c r="B27" s="76"/>
      <c r="C27" s="66"/>
      <c r="D27" s="260">
        <f>IF(OR(D26="",E26="",F26=""),"",IF(AND(D26=D54,E26=E54,F26=F54),"〇","×"))</f>
      </c>
      <c r="E27" s="260"/>
      <c r="F27" s="260"/>
      <c r="G27" s="78"/>
      <c r="H27" s="72"/>
      <c r="I27" s="75"/>
      <c r="J27" s="76"/>
      <c r="K27" s="66"/>
      <c r="L27" s="260">
        <f>IF(OR(L26="",M26="",N26=""),"",IF(AND(L26=L54,M26=M54,N26=N54),"〇","×"))</f>
      </c>
      <c r="M27" s="260"/>
      <c r="N27" s="260"/>
      <c r="O27" s="79"/>
      <c r="P27" s="72"/>
      <c r="Q27" s="75"/>
      <c r="R27" s="76"/>
      <c r="S27" s="66"/>
      <c r="T27" s="260">
        <f>IF(OR(T26="",U26="",V26=""),"",IF(AND(T26=T54,U26=U54,V26=V54),"〇","×"))</f>
      </c>
      <c r="U27" s="260"/>
      <c r="V27" s="260"/>
      <c r="W27" s="79"/>
      <c r="X27" s="72"/>
      <c r="Y27" s="75"/>
      <c r="Z27" s="76"/>
      <c r="AA27" s="66"/>
      <c r="AB27" s="260">
        <f>IF(OR(AB26="",AC26="",AD26=""),"",IF(AND(AB26=AB54,AC26=AC54,AD26=AD54),"〇","×"))</f>
      </c>
      <c r="AC27" s="260"/>
      <c r="AD27" s="260"/>
      <c r="AE27" s="79"/>
      <c r="AF27" s="73"/>
    </row>
    <row r="28" spans="1:32" ht="26.25" customHeight="1">
      <c r="A28" s="75"/>
      <c r="B28" s="76"/>
      <c r="C28" s="80"/>
      <c r="D28" s="72"/>
      <c r="E28" s="72"/>
      <c r="F28" s="72"/>
      <c r="G28" s="72"/>
      <c r="H28" s="72"/>
      <c r="I28" s="75"/>
      <c r="J28" s="76"/>
      <c r="K28" s="80"/>
      <c r="L28" s="72"/>
      <c r="M28" s="72"/>
      <c r="N28" s="72"/>
      <c r="O28" s="72"/>
      <c r="P28" s="72"/>
      <c r="Q28" s="75"/>
      <c r="R28" s="76"/>
      <c r="S28" s="70"/>
      <c r="T28" s="71"/>
      <c r="U28" s="71"/>
      <c r="V28" s="71"/>
      <c r="W28" s="71"/>
      <c r="X28" s="72"/>
      <c r="Y28" s="75"/>
      <c r="Z28" s="76"/>
      <c r="AA28" s="70"/>
      <c r="AB28" s="71"/>
      <c r="AC28" s="71"/>
      <c r="AD28" s="71"/>
      <c r="AE28" s="71"/>
      <c r="AF28" s="73"/>
    </row>
    <row r="29" spans="1:32" ht="48.75" customHeight="1" hidden="1">
      <c r="A29" s="59"/>
      <c r="B29" s="59"/>
      <c r="C29" s="60"/>
      <c r="D29" s="225" t="str">
        <f>D1</f>
        <v>ド　リ　ル</v>
      </c>
      <c r="E29" s="225"/>
      <c r="F29" s="225"/>
      <c r="G29" s="225"/>
      <c r="H29" s="225"/>
      <c r="I29" s="225"/>
      <c r="J29" s="225"/>
      <c r="K29" s="225"/>
      <c r="L29" s="225"/>
      <c r="M29" s="225"/>
      <c r="N29" s="61"/>
      <c r="O29" s="226" t="str">
        <f>O1</f>
        <v>３年</v>
      </c>
      <c r="P29" s="226"/>
      <c r="Q29" s="226"/>
      <c r="R29" s="226"/>
      <c r="S29" s="226"/>
      <c r="T29" s="227">
        <f>T1</f>
        <v>7</v>
      </c>
      <c r="U29" s="227"/>
      <c r="V29" s="227"/>
      <c r="W29" s="227"/>
      <c r="X29" s="1"/>
      <c r="Y29" s="1"/>
      <c r="Z29" s="253"/>
      <c r="AA29" s="254"/>
      <c r="AB29" s="254"/>
      <c r="AC29" s="254"/>
      <c r="AD29" s="254"/>
      <c r="AE29" s="255"/>
      <c r="AF29" s="62"/>
    </row>
    <row r="30" spans="3:32" ht="47.25" customHeight="1" hidden="1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256" t="str">
        <f>O2</f>
        <v>なまえ</v>
      </c>
      <c r="P30" s="256"/>
      <c r="Q30" s="256"/>
      <c r="R30" s="256"/>
      <c r="S30" s="256"/>
      <c r="T30" s="6" t="s">
        <v>40</v>
      </c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6" t="s">
        <v>4</v>
      </c>
      <c r="AF30" s="65"/>
    </row>
    <row r="31" spans="3:32" ht="26.25" customHeight="1" hidden="1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81"/>
      <c r="AA31" s="81"/>
      <c r="AB31" s="65"/>
      <c r="AC31" s="65"/>
      <c r="AD31" s="65"/>
      <c r="AE31" s="65"/>
      <c r="AF31" s="65"/>
    </row>
    <row r="32" spans="1:32" ht="26.25" customHeight="1" hidden="1">
      <c r="A32" s="261" t="s">
        <v>148</v>
      </c>
      <c r="B32" s="262"/>
      <c r="C32" s="82"/>
      <c r="D32" s="83">
        <f aca="true" t="shared" si="0" ref="D32:F33">D4</f>
        <v>6</v>
      </c>
      <c r="E32" s="83">
        <f t="shared" si="0"/>
        <v>1</v>
      </c>
      <c r="F32" s="83">
        <f t="shared" si="0"/>
        <v>3</v>
      </c>
      <c r="G32" s="83"/>
      <c r="H32" s="73"/>
      <c r="I32" s="261" t="s">
        <v>149</v>
      </c>
      <c r="J32" s="262"/>
      <c r="K32" s="82"/>
      <c r="L32" s="83">
        <f aca="true" t="shared" si="1" ref="L32:N33">L4</f>
        <v>3</v>
      </c>
      <c r="M32" s="83">
        <f t="shared" si="1"/>
        <v>2</v>
      </c>
      <c r="N32" s="83">
        <f t="shared" si="1"/>
        <v>5</v>
      </c>
      <c r="O32" s="83"/>
      <c r="P32" s="73"/>
      <c r="Q32" s="261" t="s">
        <v>150</v>
      </c>
      <c r="R32" s="262"/>
      <c r="S32" s="82"/>
      <c r="T32" s="83">
        <f aca="true" t="shared" si="2" ref="T32:V33">T4</f>
        <v>4</v>
      </c>
      <c r="U32" s="83">
        <f t="shared" si="2"/>
        <v>6</v>
      </c>
      <c r="V32" s="83">
        <f t="shared" si="2"/>
        <v>8</v>
      </c>
      <c r="W32" s="83"/>
      <c r="X32" s="73"/>
      <c r="Y32" s="261" t="s">
        <v>141</v>
      </c>
      <c r="Z32" s="262"/>
      <c r="AA32" s="82"/>
      <c r="AB32" s="83">
        <f aca="true" t="shared" si="3" ref="AB32:AD33">AB4</f>
        <v>2</v>
      </c>
      <c r="AC32" s="83">
        <f t="shared" si="3"/>
        <v>0</v>
      </c>
      <c r="AD32" s="83">
        <f t="shared" si="3"/>
        <v>7</v>
      </c>
      <c r="AE32" s="83"/>
      <c r="AF32" s="73"/>
    </row>
    <row r="33" spans="1:32" ht="26.25" customHeight="1" hidden="1">
      <c r="A33" s="261"/>
      <c r="B33" s="262"/>
      <c r="C33" s="84" t="str">
        <f>C5</f>
        <v>＋</v>
      </c>
      <c r="D33" s="84">
        <f t="shared" si="0"/>
        <v>1</v>
      </c>
      <c r="E33" s="84">
        <f t="shared" si="0"/>
        <v>1</v>
      </c>
      <c r="F33" s="84">
        <f t="shared" si="0"/>
        <v>6</v>
      </c>
      <c r="G33" s="83"/>
      <c r="H33" s="73"/>
      <c r="I33" s="261"/>
      <c r="J33" s="262"/>
      <c r="K33" s="84" t="str">
        <f>K5</f>
        <v>＋</v>
      </c>
      <c r="L33" s="84">
        <f t="shared" si="1"/>
        <v>5</v>
      </c>
      <c r="M33" s="84">
        <f t="shared" si="1"/>
        <v>3</v>
      </c>
      <c r="N33" s="84">
        <f t="shared" si="1"/>
        <v>4</v>
      </c>
      <c r="O33" s="83"/>
      <c r="P33" s="73"/>
      <c r="Q33" s="261"/>
      <c r="R33" s="262"/>
      <c r="S33" s="84" t="str">
        <f>S5</f>
        <v>＋</v>
      </c>
      <c r="T33" s="84">
        <f t="shared" si="2"/>
        <v>4</v>
      </c>
      <c r="U33" s="84">
        <f t="shared" si="2"/>
        <v>2</v>
      </c>
      <c r="V33" s="84">
        <f t="shared" si="2"/>
        <v>1</v>
      </c>
      <c r="W33" s="83"/>
      <c r="X33" s="73"/>
      <c r="Y33" s="261"/>
      <c r="Z33" s="262"/>
      <c r="AA33" s="84" t="str">
        <f>AA5</f>
        <v>＋</v>
      </c>
      <c r="AB33" s="84">
        <f t="shared" si="3"/>
        <v>1</v>
      </c>
      <c r="AC33" s="84">
        <f t="shared" si="3"/>
        <v>8</v>
      </c>
      <c r="AD33" s="84">
        <f t="shared" si="3"/>
        <v>2</v>
      </c>
      <c r="AE33" s="83"/>
      <c r="AF33" s="73"/>
    </row>
    <row r="34" spans="1:32" ht="26.25" customHeight="1" hidden="1">
      <c r="A34" s="261"/>
      <c r="B34" s="262"/>
      <c r="D34" s="85">
        <f>QUOTIENT((D32*100+E32*10+F32)+(D33*100+E33*10+F33),100)</f>
        <v>7</v>
      </c>
      <c r="E34" s="85">
        <f>QUOTIENT(MOD((D32*100+E32*10+F32)+(D33*100+E33*10+F33),100),10)</f>
        <v>2</v>
      </c>
      <c r="F34" s="85">
        <f>MOD(MOD((D32*100+E32*10+F32)+(D33*100+E33*10+F33),100),10)</f>
        <v>9</v>
      </c>
      <c r="G34" s="83"/>
      <c r="H34" s="73"/>
      <c r="I34" s="261"/>
      <c r="J34" s="262"/>
      <c r="L34" s="85">
        <f>QUOTIENT((L32*100+M32*10+N32)+(L33*100+M33*10+N33),100)</f>
        <v>8</v>
      </c>
      <c r="M34" s="85">
        <f>QUOTIENT(MOD((L32*100+M32*10+N32)+(L33*100+M33*10+N33),100),10)</f>
        <v>5</v>
      </c>
      <c r="N34" s="85">
        <f>MOD(MOD((L32*100+M32*10+N32)+(L33*100+M33*10+N33),100),10)</f>
        <v>9</v>
      </c>
      <c r="O34" s="83"/>
      <c r="P34" s="73"/>
      <c r="Q34" s="261"/>
      <c r="R34" s="262"/>
      <c r="T34" s="85">
        <f>QUOTIENT((T32*100+U32*10+V32)+(T33*100+U33*10+V33),100)</f>
        <v>8</v>
      </c>
      <c r="U34" s="85">
        <f>QUOTIENT(MOD((T32*100+U32*10+V32)+(T33*100+U33*10+V33),100),10)</f>
        <v>8</v>
      </c>
      <c r="V34" s="85">
        <f>MOD(MOD((T32*100+U32*10+V32)+(T33*100+U33*10+V33),100),10)</f>
        <v>9</v>
      </c>
      <c r="W34" s="83"/>
      <c r="X34" s="73"/>
      <c r="Y34" s="261"/>
      <c r="Z34" s="262"/>
      <c r="AB34" s="85">
        <f>QUOTIENT((AB32*100+AC32*10+AD32)+(AB33*100+AC33*10+AD33),100)</f>
        <v>3</v>
      </c>
      <c r="AC34" s="85">
        <f>QUOTIENT(MOD((AB32*100+AC32*10+AD32)+(AB33*100+AC33*10+AD33),100),10)</f>
        <v>8</v>
      </c>
      <c r="AD34" s="85">
        <f>MOD(MOD((AB32*100+AC32*10+AD32)+(AB33*100+AC33*10+AD33),100),10)</f>
        <v>9</v>
      </c>
      <c r="AE34" s="83"/>
      <c r="AF34" s="73"/>
    </row>
    <row r="35" spans="1:32" ht="26.25" customHeight="1" hidden="1">
      <c r="A35" s="261"/>
      <c r="B35" s="262"/>
      <c r="C35" s="82"/>
      <c r="D35" s="86"/>
      <c r="E35" s="86"/>
      <c r="F35" s="86"/>
      <c r="G35" s="86"/>
      <c r="H35" s="73"/>
      <c r="I35" s="261"/>
      <c r="J35" s="262"/>
      <c r="K35" s="82"/>
      <c r="L35" s="86"/>
      <c r="M35" s="86"/>
      <c r="N35" s="86"/>
      <c r="O35" s="86"/>
      <c r="P35" s="73"/>
      <c r="Q35" s="261"/>
      <c r="R35" s="262"/>
      <c r="S35" s="82"/>
      <c r="T35" s="86"/>
      <c r="U35" s="86"/>
      <c r="V35" s="86"/>
      <c r="W35" s="86"/>
      <c r="X35" s="73"/>
      <c r="Y35" s="261"/>
      <c r="Z35" s="262"/>
      <c r="AA35" s="82"/>
      <c r="AB35" s="86"/>
      <c r="AC35" s="86"/>
      <c r="AD35" s="86"/>
      <c r="AE35" s="86"/>
      <c r="AF35" s="73"/>
    </row>
    <row r="36" spans="1:32" ht="26.25" customHeight="1" hidden="1">
      <c r="A36" s="261"/>
      <c r="B36" s="262"/>
      <c r="C36" s="82"/>
      <c r="D36" s="83"/>
      <c r="E36" s="83"/>
      <c r="F36" s="83"/>
      <c r="G36" s="83"/>
      <c r="H36" s="73"/>
      <c r="I36" s="261"/>
      <c r="J36" s="262"/>
      <c r="K36" s="82"/>
      <c r="L36" s="83"/>
      <c r="M36" s="83"/>
      <c r="N36" s="83"/>
      <c r="O36" s="83"/>
      <c r="P36" s="73"/>
      <c r="Q36" s="261"/>
      <c r="R36" s="262"/>
      <c r="S36" s="82"/>
      <c r="T36" s="83"/>
      <c r="U36" s="83"/>
      <c r="V36" s="83"/>
      <c r="W36" s="83"/>
      <c r="X36" s="73"/>
      <c r="Y36" s="261"/>
      <c r="Z36" s="262"/>
      <c r="AA36" s="82"/>
      <c r="AB36" s="83"/>
      <c r="AC36" s="83"/>
      <c r="AD36" s="83"/>
      <c r="AE36" s="83"/>
      <c r="AF36" s="73"/>
    </row>
    <row r="37" spans="1:32" ht="26.25" customHeight="1" hidden="1">
      <c r="A37" s="261" t="s">
        <v>151</v>
      </c>
      <c r="B37" s="262"/>
      <c r="C37" s="82"/>
      <c r="D37" s="83">
        <f aca="true" t="shared" si="4" ref="D37:F38">D9</f>
        <v>5</v>
      </c>
      <c r="E37" s="83">
        <f t="shared" si="4"/>
        <v>0</v>
      </c>
      <c r="F37" s="83">
        <f t="shared" si="4"/>
        <v>7</v>
      </c>
      <c r="G37" s="83"/>
      <c r="H37" s="73"/>
      <c r="I37" s="261" t="s">
        <v>129</v>
      </c>
      <c r="J37" s="262"/>
      <c r="K37" s="82"/>
      <c r="L37" s="83">
        <f aca="true" t="shared" si="5" ref="L37:N38">L9</f>
        <v>3</v>
      </c>
      <c r="M37" s="83">
        <f t="shared" si="5"/>
        <v>2</v>
      </c>
      <c r="N37" s="83">
        <f t="shared" si="5"/>
        <v>5</v>
      </c>
      <c r="O37" s="83"/>
      <c r="P37" s="73"/>
      <c r="Q37" s="261" t="s">
        <v>131</v>
      </c>
      <c r="R37" s="262"/>
      <c r="S37" s="82"/>
      <c r="T37" s="83">
        <f aca="true" t="shared" si="6" ref="T37:V38">T9</f>
        <v>2</v>
      </c>
      <c r="U37" s="83">
        <f t="shared" si="6"/>
        <v>7</v>
      </c>
      <c r="V37" s="83">
        <f t="shared" si="6"/>
        <v>7</v>
      </c>
      <c r="W37" s="83"/>
      <c r="X37" s="73"/>
      <c r="Y37" s="261" t="s">
        <v>132</v>
      </c>
      <c r="Z37" s="262"/>
      <c r="AA37" s="82"/>
      <c r="AB37" s="83">
        <f aca="true" t="shared" si="7" ref="AB37:AD38">AB9</f>
        <v>6</v>
      </c>
      <c r="AC37" s="83">
        <f t="shared" si="7"/>
        <v>5</v>
      </c>
      <c r="AD37" s="83">
        <f t="shared" si="7"/>
        <v>8</v>
      </c>
      <c r="AE37" s="83"/>
      <c r="AF37" s="73"/>
    </row>
    <row r="38" spans="1:32" ht="26.25" customHeight="1" hidden="1">
      <c r="A38" s="261"/>
      <c r="B38" s="262"/>
      <c r="C38" s="84" t="str">
        <f>C10</f>
        <v>＋</v>
      </c>
      <c r="D38" s="84">
        <f t="shared" si="4"/>
        <v>1</v>
      </c>
      <c r="E38" s="84">
        <f t="shared" si="4"/>
        <v>5</v>
      </c>
      <c r="F38" s="84">
        <f t="shared" si="4"/>
        <v>9</v>
      </c>
      <c r="G38" s="83"/>
      <c r="H38" s="73"/>
      <c r="I38" s="261"/>
      <c r="J38" s="262"/>
      <c r="K38" s="84" t="str">
        <f>K10</f>
        <v>＋</v>
      </c>
      <c r="L38" s="84">
        <f t="shared" si="5"/>
        <v>2</v>
      </c>
      <c r="M38" s="84">
        <f t="shared" si="5"/>
        <v>3</v>
      </c>
      <c r="N38" s="84">
        <f t="shared" si="5"/>
        <v>9</v>
      </c>
      <c r="O38" s="83"/>
      <c r="P38" s="73"/>
      <c r="Q38" s="261"/>
      <c r="R38" s="262"/>
      <c r="S38" s="84" t="str">
        <f>S10</f>
        <v>＋</v>
      </c>
      <c r="T38" s="84">
        <f t="shared" si="6"/>
        <v>2</v>
      </c>
      <c r="U38" s="84">
        <f t="shared" si="6"/>
        <v>1</v>
      </c>
      <c r="V38" s="84">
        <f t="shared" si="6"/>
        <v>8</v>
      </c>
      <c r="W38" s="83"/>
      <c r="X38" s="73"/>
      <c r="Y38" s="261"/>
      <c r="Z38" s="262"/>
      <c r="AA38" s="84" t="str">
        <f>AA10</f>
        <v>＋</v>
      </c>
      <c r="AB38" s="84">
        <f t="shared" si="7"/>
        <v>1</v>
      </c>
      <c r="AC38" s="84">
        <f t="shared" si="7"/>
        <v>2</v>
      </c>
      <c r="AD38" s="84">
        <f t="shared" si="7"/>
        <v>6</v>
      </c>
      <c r="AE38" s="83"/>
      <c r="AF38" s="73"/>
    </row>
    <row r="39" spans="1:32" ht="26.25" customHeight="1" hidden="1">
      <c r="A39" s="261"/>
      <c r="B39" s="262"/>
      <c r="D39" s="85">
        <f>QUOTIENT((D37*100+E37*10+F37)+(D38*100+E38*10+F38),100)</f>
        <v>6</v>
      </c>
      <c r="E39" s="85">
        <f>QUOTIENT(MOD((D37*100+E37*10+F37)+(D38*100+E38*10+F38),100),10)</f>
        <v>6</v>
      </c>
      <c r="F39" s="85">
        <f>MOD(MOD((D37*100+E37*10+F37)+(D38*100+E38*10+F38),100),10)</f>
        <v>6</v>
      </c>
      <c r="G39" s="83"/>
      <c r="H39" s="73"/>
      <c r="I39" s="261"/>
      <c r="J39" s="262"/>
      <c r="L39" s="85">
        <f>QUOTIENT((L37*100+M37*10+N37)+(L38*100+M38*10+N38),100)</f>
        <v>5</v>
      </c>
      <c r="M39" s="85">
        <f>QUOTIENT(MOD((L37*100+M37*10+N37)+(L38*100+M38*10+N38),100),10)</f>
        <v>6</v>
      </c>
      <c r="N39" s="85">
        <f>MOD(MOD((L37*100+M37*10+N37)+(L38*100+M38*10+N38),100),10)</f>
        <v>4</v>
      </c>
      <c r="O39" s="83"/>
      <c r="P39" s="73"/>
      <c r="Q39" s="261"/>
      <c r="R39" s="262"/>
      <c r="T39" s="85">
        <f>QUOTIENT((T37*100+U37*10+V37)+(T38*100+U38*10+V38),100)</f>
        <v>4</v>
      </c>
      <c r="U39" s="85">
        <f>QUOTIENT(MOD((T37*100+U37*10+V37)+(T38*100+U38*10+V38),100),10)</f>
        <v>9</v>
      </c>
      <c r="V39" s="85">
        <f>MOD(MOD((T37*100+U37*10+V37)+(T38*100+U38*10+V38),100),10)</f>
        <v>5</v>
      </c>
      <c r="W39" s="83"/>
      <c r="X39" s="73"/>
      <c r="Y39" s="261"/>
      <c r="Z39" s="262"/>
      <c r="AB39" s="85">
        <f>QUOTIENT((AB37*100+AC37*10+AD37)+(AB38*100+AC38*10+AD38),100)</f>
        <v>7</v>
      </c>
      <c r="AC39" s="85">
        <f>QUOTIENT(MOD((AB37*100+AC37*10+AD37)+(AB38*100+AC38*10+AD38),100),10)</f>
        <v>8</v>
      </c>
      <c r="AD39" s="85">
        <f>MOD(MOD((AB37*100+AC37*10+AD37)+(AB38*100+AC38*10+AD38),100),10)</f>
        <v>4</v>
      </c>
      <c r="AE39" s="83"/>
      <c r="AF39" s="73"/>
    </row>
    <row r="40" spans="1:32" ht="26.25" customHeight="1" hidden="1">
      <c r="A40" s="261"/>
      <c r="B40" s="262"/>
      <c r="C40" s="82"/>
      <c r="D40" s="86"/>
      <c r="E40" s="86"/>
      <c r="F40" s="86"/>
      <c r="G40" s="86"/>
      <c r="H40" s="73"/>
      <c r="I40" s="261"/>
      <c r="J40" s="262"/>
      <c r="K40" s="82"/>
      <c r="L40" s="86"/>
      <c r="M40" s="86"/>
      <c r="N40" s="86"/>
      <c r="O40" s="86"/>
      <c r="P40" s="73"/>
      <c r="Q40" s="261"/>
      <c r="R40" s="262"/>
      <c r="S40" s="82"/>
      <c r="T40" s="86"/>
      <c r="U40" s="86"/>
      <c r="V40" s="86"/>
      <c r="W40" s="86"/>
      <c r="X40" s="73"/>
      <c r="Y40" s="261"/>
      <c r="Z40" s="262"/>
      <c r="AA40" s="82"/>
      <c r="AB40" s="86"/>
      <c r="AC40" s="86"/>
      <c r="AD40" s="86"/>
      <c r="AE40" s="86"/>
      <c r="AF40" s="73"/>
    </row>
    <row r="41" spans="1:32" ht="26.25" customHeight="1" hidden="1">
      <c r="A41" s="261"/>
      <c r="B41" s="262"/>
      <c r="C41" s="82"/>
      <c r="D41" s="83"/>
      <c r="E41" s="83"/>
      <c r="F41" s="83"/>
      <c r="G41" s="83"/>
      <c r="H41" s="73"/>
      <c r="I41" s="261"/>
      <c r="J41" s="262"/>
      <c r="K41" s="82"/>
      <c r="L41" s="83"/>
      <c r="M41" s="83"/>
      <c r="N41" s="83"/>
      <c r="O41" s="83"/>
      <c r="P41" s="73"/>
      <c r="Q41" s="261"/>
      <c r="R41" s="262"/>
      <c r="S41" s="82"/>
      <c r="T41" s="83"/>
      <c r="U41" s="83"/>
      <c r="V41" s="83"/>
      <c r="W41" s="83"/>
      <c r="X41" s="73"/>
      <c r="Y41" s="261"/>
      <c r="Z41" s="262"/>
      <c r="AA41" s="82"/>
      <c r="AB41" s="83"/>
      <c r="AC41" s="83"/>
      <c r="AD41" s="83"/>
      <c r="AE41" s="83"/>
      <c r="AF41" s="73"/>
    </row>
    <row r="42" spans="1:32" ht="26.25" customHeight="1" hidden="1">
      <c r="A42" s="261" t="s">
        <v>134</v>
      </c>
      <c r="B42" s="262"/>
      <c r="C42" s="82"/>
      <c r="D42" s="83">
        <f aca="true" t="shared" si="8" ref="D42:F43">D14</f>
        <v>4</v>
      </c>
      <c r="E42" s="83">
        <f t="shared" si="8"/>
        <v>1</v>
      </c>
      <c r="F42" s="83">
        <f t="shared" si="8"/>
        <v>2</v>
      </c>
      <c r="G42" s="83"/>
      <c r="H42" s="73"/>
      <c r="I42" s="261" t="s">
        <v>27</v>
      </c>
      <c r="J42" s="262"/>
      <c r="K42" s="82"/>
      <c r="L42" s="83">
        <f aca="true" t="shared" si="9" ref="L42:N43">L14</f>
        <v>2</v>
      </c>
      <c r="M42" s="83">
        <f t="shared" si="9"/>
        <v>5</v>
      </c>
      <c r="N42" s="83">
        <f t="shared" si="9"/>
        <v>5</v>
      </c>
      <c r="O42" s="83"/>
      <c r="P42" s="73"/>
      <c r="Q42" s="261" t="s">
        <v>152</v>
      </c>
      <c r="R42" s="262"/>
      <c r="S42" s="82"/>
      <c r="T42" s="83">
        <f aca="true" t="shared" si="10" ref="T42:V43">T14</f>
        <v>1</v>
      </c>
      <c r="U42" s="83">
        <f t="shared" si="10"/>
        <v>7</v>
      </c>
      <c r="V42" s="83">
        <f t="shared" si="10"/>
        <v>8</v>
      </c>
      <c r="W42" s="83"/>
      <c r="X42" s="73"/>
      <c r="Y42" s="261" t="s">
        <v>153</v>
      </c>
      <c r="Z42" s="262"/>
      <c r="AA42" s="82"/>
      <c r="AB42" s="83">
        <f aca="true" t="shared" si="11" ref="AB42:AD43">AB14</f>
        <v>6</v>
      </c>
      <c r="AC42" s="83">
        <f t="shared" si="11"/>
        <v>8</v>
      </c>
      <c r="AD42" s="83">
        <f t="shared" si="11"/>
        <v>4</v>
      </c>
      <c r="AE42" s="83"/>
      <c r="AF42" s="73"/>
    </row>
    <row r="43" spans="1:32" ht="26.25" customHeight="1" hidden="1">
      <c r="A43" s="261"/>
      <c r="B43" s="262"/>
      <c r="C43" s="84" t="str">
        <f>C15</f>
        <v>＋</v>
      </c>
      <c r="D43" s="84">
        <f t="shared" si="8"/>
        <v>3</v>
      </c>
      <c r="E43" s="84">
        <f t="shared" si="8"/>
        <v>9</v>
      </c>
      <c r="F43" s="84">
        <f t="shared" si="8"/>
        <v>6</v>
      </c>
      <c r="G43" s="83"/>
      <c r="H43" s="73"/>
      <c r="I43" s="261"/>
      <c r="J43" s="262"/>
      <c r="K43" s="84" t="str">
        <f>K15</f>
        <v>＋</v>
      </c>
      <c r="L43" s="84">
        <f t="shared" si="9"/>
        <v>1</v>
      </c>
      <c r="M43" s="84">
        <f t="shared" si="9"/>
        <v>8</v>
      </c>
      <c r="N43" s="84">
        <f t="shared" si="9"/>
        <v>3</v>
      </c>
      <c r="O43" s="83"/>
      <c r="P43" s="73"/>
      <c r="Q43" s="261"/>
      <c r="R43" s="262"/>
      <c r="S43" s="84" t="str">
        <f>S15</f>
        <v>＋</v>
      </c>
      <c r="T43" s="84">
        <f t="shared" si="10"/>
        <v>5</v>
      </c>
      <c r="U43" s="84">
        <f t="shared" si="10"/>
        <v>3</v>
      </c>
      <c r="V43" s="84">
        <f t="shared" si="10"/>
        <v>0</v>
      </c>
      <c r="W43" s="83"/>
      <c r="X43" s="73"/>
      <c r="Y43" s="261"/>
      <c r="Z43" s="262"/>
      <c r="AA43" s="84" t="str">
        <f>AA15</f>
        <v>＋</v>
      </c>
      <c r="AB43" s="84">
        <f t="shared" si="11"/>
        <v>2</v>
      </c>
      <c r="AC43" s="84">
        <f t="shared" si="11"/>
        <v>6</v>
      </c>
      <c r="AD43" s="84">
        <f t="shared" si="11"/>
        <v>5</v>
      </c>
      <c r="AE43" s="83"/>
      <c r="AF43" s="73"/>
    </row>
    <row r="44" spans="1:32" ht="26.25" customHeight="1" hidden="1">
      <c r="A44" s="261"/>
      <c r="B44" s="262"/>
      <c r="D44" s="85">
        <f>QUOTIENT((D42*100+E42*10+F42)+(D43*100+E43*10+F43),100)</f>
        <v>8</v>
      </c>
      <c r="E44" s="85">
        <f>QUOTIENT(MOD((D42*100+E42*10+F42)+(D43*100+E43*10+F43),100),10)</f>
        <v>0</v>
      </c>
      <c r="F44" s="85">
        <f>MOD(MOD((D42*100+E42*10+F42)+(D43*100+E43*10+F43),100),10)</f>
        <v>8</v>
      </c>
      <c r="G44" s="83"/>
      <c r="H44" s="73"/>
      <c r="I44" s="261"/>
      <c r="J44" s="262"/>
      <c r="L44" s="85">
        <f>QUOTIENT((L42*100+M42*10+N42)+(L43*100+M43*10+N43),100)</f>
        <v>4</v>
      </c>
      <c r="M44" s="85">
        <f>QUOTIENT(MOD((L42*100+M42*10+N42)+(L43*100+M43*10+N43),100),10)</f>
        <v>3</v>
      </c>
      <c r="N44" s="85">
        <f>MOD(MOD((L42*100+M42*10+N42)+(L43*100+M43*10+N43),100),10)</f>
        <v>8</v>
      </c>
      <c r="O44" s="83"/>
      <c r="P44" s="73"/>
      <c r="Q44" s="261"/>
      <c r="R44" s="262"/>
      <c r="T44" s="85">
        <f>QUOTIENT((T42*100+U42*10+V42)+(T43*100+U43*10+V43),100)</f>
        <v>7</v>
      </c>
      <c r="U44" s="85">
        <f>QUOTIENT(MOD((T42*100+U42*10+V42)+(T43*100+U43*10+V43),100),10)</f>
        <v>0</v>
      </c>
      <c r="V44" s="85">
        <f>MOD(MOD((T42*100+U42*10+V42)+(T43*100+U43*10+V43),100),10)</f>
        <v>8</v>
      </c>
      <c r="W44" s="83"/>
      <c r="X44" s="73"/>
      <c r="Y44" s="261"/>
      <c r="Z44" s="262"/>
      <c r="AB44" s="85">
        <f>QUOTIENT((AB42*100+AC42*10+AD42)+(AB43*100+AC43*10+AD43),100)</f>
        <v>9</v>
      </c>
      <c r="AC44" s="85">
        <f>QUOTIENT(MOD((AB42*100+AC42*10+AD42)+(AB43*100+AC43*10+AD43),100),10)</f>
        <v>4</v>
      </c>
      <c r="AD44" s="85">
        <f>MOD(MOD((AB42*100+AC42*10+AD42)+(AB43*100+AC43*10+AD43),100),10)</f>
        <v>9</v>
      </c>
      <c r="AE44" s="83"/>
      <c r="AF44" s="73"/>
    </row>
    <row r="45" spans="1:32" ht="26.25" customHeight="1" hidden="1">
      <c r="A45" s="261"/>
      <c r="B45" s="262"/>
      <c r="C45" s="82"/>
      <c r="D45" s="86"/>
      <c r="E45" s="86"/>
      <c r="F45" s="86"/>
      <c r="G45" s="86"/>
      <c r="H45" s="73"/>
      <c r="I45" s="261"/>
      <c r="J45" s="262"/>
      <c r="K45" s="82"/>
      <c r="L45" s="86"/>
      <c r="M45" s="86"/>
      <c r="N45" s="86"/>
      <c r="O45" s="86"/>
      <c r="P45" s="73"/>
      <c r="Q45" s="261"/>
      <c r="R45" s="262"/>
      <c r="S45" s="82"/>
      <c r="T45" s="86"/>
      <c r="U45" s="86"/>
      <c r="V45" s="86"/>
      <c r="W45" s="86"/>
      <c r="X45" s="73"/>
      <c r="Y45" s="261"/>
      <c r="Z45" s="262"/>
      <c r="AA45" s="82"/>
      <c r="AB45" s="86"/>
      <c r="AC45" s="86"/>
      <c r="AD45" s="86"/>
      <c r="AE45" s="86"/>
      <c r="AF45" s="73"/>
    </row>
    <row r="46" spans="1:32" ht="26.25" customHeight="1" hidden="1">
      <c r="A46" s="261"/>
      <c r="B46" s="262"/>
      <c r="C46" s="82"/>
      <c r="D46" s="83"/>
      <c r="E46" s="83"/>
      <c r="F46" s="83"/>
      <c r="G46" s="83"/>
      <c r="H46" s="73"/>
      <c r="I46" s="261"/>
      <c r="J46" s="262"/>
      <c r="K46" s="82"/>
      <c r="L46" s="83"/>
      <c r="M46" s="83"/>
      <c r="N46" s="83"/>
      <c r="O46" s="83"/>
      <c r="P46" s="73"/>
      <c r="Q46" s="261"/>
      <c r="R46" s="262"/>
      <c r="S46" s="82"/>
      <c r="T46" s="83"/>
      <c r="U46" s="83"/>
      <c r="V46" s="83"/>
      <c r="W46" s="83"/>
      <c r="X46" s="73"/>
      <c r="Y46" s="261"/>
      <c r="Z46" s="262"/>
      <c r="AA46" s="82"/>
      <c r="AB46" s="83"/>
      <c r="AC46" s="83"/>
      <c r="AD46" s="83"/>
      <c r="AE46" s="83"/>
      <c r="AF46" s="73"/>
    </row>
    <row r="47" spans="1:32" ht="26.25" customHeight="1" hidden="1">
      <c r="A47" s="261" t="s">
        <v>145</v>
      </c>
      <c r="B47" s="262"/>
      <c r="C47" s="82"/>
      <c r="D47" s="83">
        <f aca="true" t="shared" si="12" ref="D47:F48">D19</f>
        <v>2</v>
      </c>
      <c r="E47" s="83">
        <f t="shared" si="12"/>
        <v>3</v>
      </c>
      <c r="F47" s="83">
        <f t="shared" si="12"/>
        <v>5</v>
      </c>
      <c r="G47" s="83"/>
      <c r="H47" s="73"/>
      <c r="I47" s="261" t="s">
        <v>146</v>
      </c>
      <c r="J47" s="262"/>
      <c r="K47" s="82"/>
      <c r="L47" s="83">
        <f aca="true" t="shared" si="13" ref="L47:N48">L19</f>
        <v>7</v>
      </c>
      <c r="M47" s="83">
        <f t="shared" si="13"/>
        <v>5</v>
      </c>
      <c r="N47" s="83">
        <f t="shared" si="13"/>
        <v>4</v>
      </c>
      <c r="O47" s="83"/>
      <c r="P47" s="73"/>
      <c r="Q47" s="261" t="s">
        <v>147</v>
      </c>
      <c r="R47" s="262"/>
      <c r="S47" s="82"/>
      <c r="T47" s="83">
        <f aca="true" t="shared" si="14" ref="T47:V48">T19</f>
        <v>3</v>
      </c>
      <c r="U47" s="83">
        <f t="shared" si="14"/>
        <v>0</v>
      </c>
      <c r="V47" s="83">
        <f t="shared" si="14"/>
        <v>5</v>
      </c>
      <c r="W47" s="83"/>
      <c r="X47" s="73"/>
      <c r="Y47" s="261" t="s">
        <v>20</v>
      </c>
      <c r="Z47" s="262"/>
      <c r="AA47" s="82"/>
      <c r="AB47" s="83">
        <f aca="true" t="shared" si="15" ref="AB47:AD48">AB19</f>
        <v>6</v>
      </c>
      <c r="AC47" s="83">
        <f t="shared" si="15"/>
        <v>1</v>
      </c>
      <c r="AD47" s="83">
        <f t="shared" si="15"/>
        <v>6</v>
      </c>
      <c r="AE47" s="83"/>
      <c r="AF47" s="73"/>
    </row>
    <row r="48" spans="1:32" ht="26.25" customHeight="1" hidden="1">
      <c r="A48" s="261"/>
      <c r="B48" s="262"/>
      <c r="C48" s="84" t="str">
        <f>C20</f>
        <v>＋</v>
      </c>
      <c r="D48" s="84">
        <f t="shared" si="12"/>
        <v>5</v>
      </c>
      <c r="E48" s="84">
        <f t="shared" si="12"/>
        <v>8</v>
      </c>
      <c r="F48" s="84">
        <f t="shared" si="12"/>
        <v>8</v>
      </c>
      <c r="G48" s="83"/>
      <c r="H48" s="73"/>
      <c r="I48" s="261"/>
      <c r="J48" s="262"/>
      <c r="K48" s="84" t="str">
        <f>K20</f>
        <v>＋</v>
      </c>
      <c r="L48" s="84">
        <f t="shared" si="13"/>
        <v>1</v>
      </c>
      <c r="M48" s="84">
        <f t="shared" si="13"/>
        <v>6</v>
      </c>
      <c r="N48" s="84">
        <f t="shared" si="13"/>
        <v>7</v>
      </c>
      <c r="O48" s="83"/>
      <c r="P48" s="73"/>
      <c r="Q48" s="261"/>
      <c r="R48" s="262"/>
      <c r="S48" s="84" t="str">
        <f>S20</f>
        <v>＋</v>
      </c>
      <c r="T48" s="84">
        <f t="shared" si="14"/>
        <v>2</v>
      </c>
      <c r="U48" s="84">
        <f t="shared" si="14"/>
        <v>9</v>
      </c>
      <c r="V48" s="84">
        <f t="shared" si="14"/>
        <v>8</v>
      </c>
      <c r="W48" s="83"/>
      <c r="X48" s="73"/>
      <c r="Y48" s="261"/>
      <c r="Z48" s="262"/>
      <c r="AA48" s="84" t="str">
        <f>AA20</f>
        <v>＋</v>
      </c>
      <c r="AB48" s="84">
        <f t="shared" si="15"/>
        <v>2</v>
      </c>
      <c r="AC48" s="84">
        <f t="shared" si="15"/>
        <v>8</v>
      </c>
      <c r="AD48" s="84">
        <f t="shared" si="15"/>
        <v>5</v>
      </c>
      <c r="AE48" s="83"/>
      <c r="AF48" s="73"/>
    </row>
    <row r="49" spans="1:32" ht="26.25" customHeight="1" hidden="1">
      <c r="A49" s="261"/>
      <c r="B49" s="262"/>
      <c r="D49" s="85">
        <f>QUOTIENT((D47*100+E47*10+F47)+(D48*100+E48*10+F48),100)</f>
        <v>8</v>
      </c>
      <c r="E49" s="85">
        <f>QUOTIENT(MOD((D47*100+E47*10+F47)+(D48*100+E48*10+F48),100),10)</f>
        <v>2</v>
      </c>
      <c r="F49" s="85">
        <f>MOD(MOD((D47*100+E47*10+F47)+(D48*100+E48*10+F48),100),10)</f>
        <v>3</v>
      </c>
      <c r="G49" s="83"/>
      <c r="H49" s="73"/>
      <c r="I49" s="261"/>
      <c r="J49" s="262"/>
      <c r="L49" s="85">
        <f>QUOTIENT((L47*100+M47*10+N47)+(L48*100+M48*10+N48),100)</f>
        <v>9</v>
      </c>
      <c r="M49" s="85">
        <f>QUOTIENT(MOD((L47*100+M47*10+N47)+(L48*100+M48*10+N48),100),10)</f>
        <v>2</v>
      </c>
      <c r="N49" s="85">
        <f>MOD(MOD((L47*100+M47*10+N47)+(L48*100+M48*10+N48),100),10)</f>
        <v>1</v>
      </c>
      <c r="O49" s="83"/>
      <c r="P49" s="73"/>
      <c r="Q49" s="261"/>
      <c r="R49" s="262"/>
      <c r="T49" s="85">
        <f>QUOTIENT((T47*100+U47*10+V47)+(T48*100+U48*10+V48),100)</f>
        <v>6</v>
      </c>
      <c r="U49" s="85">
        <f>QUOTIENT(MOD((T47*100+U47*10+V47)+(T48*100+U48*10+V48),100),10)</f>
        <v>0</v>
      </c>
      <c r="V49" s="85">
        <f>MOD(MOD((T47*100+U47*10+V47)+(T48*100+U48*10+V48),100),10)</f>
        <v>3</v>
      </c>
      <c r="W49" s="83"/>
      <c r="X49" s="73"/>
      <c r="Y49" s="261"/>
      <c r="Z49" s="262"/>
      <c r="AB49" s="85">
        <f>QUOTIENT((AB47*100+AC47*10+AD47)+(AB48*100+AC48*10+AD48),100)</f>
        <v>9</v>
      </c>
      <c r="AC49" s="85">
        <f>QUOTIENT(MOD((AB47*100+AC47*10+AD47)+(AB48*100+AC48*10+AD48),100),10)</f>
        <v>0</v>
      </c>
      <c r="AD49" s="85">
        <f>MOD(MOD((AB47*100+AC47*10+AD47)+(AB48*100+AC48*10+AD48),100),10)</f>
        <v>1</v>
      </c>
      <c r="AE49" s="83"/>
      <c r="AF49" s="73"/>
    </row>
    <row r="50" spans="1:32" ht="26.25" customHeight="1" hidden="1">
      <c r="A50" s="261"/>
      <c r="B50" s="262"/>
      <c r="C50" s="82"/>
      <c r="D50" s="86"/>
      <c r="E50" s="86"/>
      <c r="F50" s="86"/>
      <c r="G50" s="86"/>
      <c r="H50" s="73"/>
      <c r="I50" s="261"/>
      <c r="J50" s="262"/>
      <c r="K50" s="82"/>
      <c r="L50" s="86"/>
      <c r="M50" s="86"/>
      <c r="N50" s="86"/>
      <c r="O50" s="86"/>
      <c r="P50" s="73"/>
      <c r="Q50" s="261"/>
      <c r="R50" s="262"/>
      <c r="S50" s="82"/>
      <c r="T50" s="86"/>
      <c r="U50" s="86"/>
      <c r="V50" s="86"/>
      <c r="W50" s="86"/>
      <c r="X50" s="73"/>
      <c r="Y50" s="261"/>
      <c r="Z50" s="262"/>
      <c r="AA50" s="82"/>
      <c r="AB50" s="86"/>
      <c r="AC50" s="86"/>
      <c r="AD50" s="86"/>
      <c r="AE50" s="86"/>
      <c r="AF50" s="73"/>
    </row>
    <row r="51" spans="1:32" ht="26.25" customHeight="1" hidden="1">
      <c r="A51" s="261"/>
      <c r="B51" s="262"/>
      <c r="C51" s="82"/>
      <c r="D51" s="83"/>
      <c r="E51" s="83"/>
      <c r="F51" s="83"/>
      <c r="G51" s="83"/>
      <c r="H51" s="73"/>
      <c r="I51" s="261"/>
      <c r="J51" s="262"/>
      <c r="K51" s="82"/>
      <c r="L51" s="83"/>
      <c r="M51" s="83"/>
      <c r="N51" s="83"/>
      <c r="O51" s="83"/>
      <c r="P51" s="73"/>
      <c r="Q51" s="261"/>
      <c r="R51" s="262"/>
      <c r="S51" s="82"/>
      <c r="T51" s="83"/>
      <c r="U51" s="83"/>
      <c r="V51" s="83"/>
      <c r="W51" s="83"/>
      <c r="X51" s="73"/>
      <c r="Y51" s="261"/>
      <c r="Z51" s="262"/>
      <c r="AA51" s="82"/>
      <c r="AB51" s="83"/>
      <c r="AC51" s="83"/>
      <c r="AD51" s="83"/>
      <c r="AE51" s="83"/>
      <c r="AF51" s="73"/>
    </row>
    <row r="52" spans="1:32" ht="26.25" customHeight="1" hidden="1">
      <c r="A52" s="261" t="s">
        <v>121</v>
      </c>
      <c r="B52" s="262"/>
      <c r="C52" s="82"/>
      <c r="D52" s="83">
        <f aca="true" t="shared" si="16" ref="D52:F53">D24</f>
        <v>3</v>
      </c>
      <c r="E52" s="83">
        <f t="shared" si="16"/>
        <v>4</v>
      </c>
      <c r="F52" s="83">
        <f t="shared" si="16"/>
        <v>2</v>
      </c>
      <c r="G52" s="83"/>
      <c r="H52" s="73"/>
      <c r="I52" s="261" t="s">
        <v>133</v>
      </c>
      <c r="J52" s="262"/>
      <c r="K52" s="82"/>
      <c r="L52" s="83">
        <f aca="true" t="shared" si="17" ref="L52:N53">L24</f>
        <v>7</v>
      </c>
      <c r="M52" s="83">
        <f t="shared" si="17"/>
        <v>9</v>
      </c>
      <c r="N52" s="83">
        <f t="shared" si="17"/>
        <v>6</v>
      </c>
      <c r="O52" s="83"/>
      <c r="P52" s="73"/>
      <c r="Q52" s="261" t="s">
        <v>123</v>
      </c>
      <c r="R52" s="262"/>
      <c r="S52" s="82"/>
      <c r="T52" s="83">
        <f aca="true" t="shared" si="18" ref="T52:V53">T24</f>
        <v>4</v>
      </c>
      <c r="U52" s="83">
        <f t="shared" si="18"/>
        <v>8</v>
      </c>
      <c r="V52" s="83">
        <f t="shared" si="18"/>
        <v>5</v>
      </c>
      <c r="W52" s="83"/>
      <c r="X52" s="73"/>
      <c r="Y52" s="261" t="s">
        <v>28</v>
      </c>
      <c r="Z52" s="262"/>
      <c r="AA52" s="82"/>
      <c r="AB52" s="83">
        <f aca="true" t="shared" si="19" ref="AB52:AD53">AB24</f>
        <v>5</v>
      </c>
      <c r="AC52" s="83">
        <f t="shared" si="19"/>
        <v>3</v>
      </c>
      <c r="AD52" s="83">
        <f t="shared" si="19"/>
        <v>8</v>
      </c>
      <c r="AE52" s="83"/>
      <c r="AF52" s="73"/>
    </row>
    <row r="53" spans="1:32" ht="26.25" customHeight="1" hidden="1">
      <c r="A53" s="261"/>
      <c r="B53" s="262"/>
      <c r="C53" s="84" t="str">
        <f>C25</f>
        <v>＋</v>
      </c>
      <c r="D53" s="84">
        <f t="shared" si="16"/>
        <v>2</v>
      </c>
      <c r="E53" s="84">
        <f t="shared" si="16"/>
        <v>7</v>
      </c>
      <c r="F53" s="84">
        <f t="shared" si="16"/>
        <v>9</v>
      </c>
      <c r="G53" s="83"/>
      <c r="H53" s="73"/>
      <c r="I53" s="261"/>
      <c r="J53" s="262"/>
      <c r="K53" s="84" t="str">
        <f>K25</f>
        <v>＋</v>
      </c>
      <c r="L53" s="84">
        <f t="shared" si="17"/>
        <v>1</v>
      </c>
      <c r="M53" s="84">
        <f t="shared" si="17"/>
        <v>4</v>
      </c>
      <c r="N53" s="84">
        <f t="shared" si="17"/>
        <v>7</v>
      </c>
      <c r="O53" s="83"/>
      <c r="P53" s="73"/>
      <c r="Q53" s="261"/>
      <c r="R53" s="262"/>
      <c r="S53" s="84" t="str">
        <f>S25</f>
        <v>＋</v>
      </c>
      <c r="T53" s="84">
        <f t="shared" si="18"/>
        <v>4</v>
      </c>
      <c r="U53" s="84">
        <f t="shared" si="18"/>
        <v>6</v>
      </c>
      <c r="V53" s="84">
        <f t="shared" si="18"/>
        <v>9</v>
      </c>
      <c r="W53" s="83"/>
      <c r="X53" s="73"/>
      <c r="Y53" s="261"/>
      <c r="Z53" s="262"/>
      <c r="AA53" s="84" t="str">
        <f>AA25</f>
        <v>＋</v>
      </c>
      <c r="AB53" s="84">
        <f t="shared" si="19"/>
        <v>2</v>
      </c>
      <c r="AC53" s="84">
        <f t="shared" si="19"/>
        <v>8</v>
      </c>
      <c r="AD53" s="84">
        <f t="shared" si="19"/>
        <v>4</v>
      </c>
      <c r="AE53" s="83"/>
      <c r="AF53" s="73"/>
    </row>
    <row r="54" spans="1:32" ht="26.25" customHeight="1" hidden="1">
      <c r="A54" s="261"/>
      <c r="B54" s="262"/>
      <c r="D54" s="85">
        <f>QUOTIENT((D52*100+E52*10+F52)+(D53*100+E53*10+F53),100)</f>
        <v>6</v>
      </c>
      <c r="E54" s="85">
        <f>QUOTIENT(MOD((D52*100+E52*10+F52)+(D53*100+E53*10+F53),100),10)</f>
        <v>2</v>
      </c>
      <c r="F54" s="85">
        <f>MOD(MOD((D52*100+E52*10+F52)+(D53*100+E53*10+F53),100),10)</f>
        <v>1</v>
      </c>
      <c r="G54" s="83"/>
      <c r="H54" s="73"/>
      <c r="I54" s="261"/>
      <c r="J54" s="262"/>
      <c r="L54" s="85">
        <f>QUOTIENT((L52*100+M52*10+N52)+(L53*100+M53*10+N53),100)</f>
        <v>9</v>
      </c>
      <c r="M54" s="85">
        <f>QUOTIENT(MOD((L52*100+M52*10+N52)+(L53*100+M53*10+N53),100),10)</f>
        <v>4</v>
      </c>
      <c r="N54" s="85">
        <f>MOD(MOD((L52*100+M52*10+N52)+(L53*100+M53*10+N53),100),10)</f>
        <v>3</v>
      </c>
      <c r="O54" s="83"/>
      <c r="P54" s="73"/>
      <c r="Q54" s="261"/>
      <c r="R54" s="262"/>
      <c r="T54" s="85">
        <f>QUOTIENT((T52*100+U52*10+V52)+(T53*100+U53*10+V53),100)</f>
        <v>9</v>
      </c>
      <c r="U54" s="85">
        <f>QUOTIENT(MOD((T52*100+U52*10+V52)+(T53*100+U53*10+V53),100),10)</f>
        <v>5</v>
      </c>
      <c r="V54" s="85">
        <f>MOD(MOD((T52*100+U52*10+V52)+(T53*100+U53*10+V53),100),10)</f>
        <v>4</v>
      </c>
      <c r="W54" s="83"/>
      <c r="X54" s="73"/>
      <c r="Y54" s="261"/>
      <c r="Z54" s="262"/>
      <c r="AB54" s="85">
        <f>QUOTIENT((AB52*100+AC52*10+AD52)+(AB53*100+AC53*10+AD53),100)</f>
        <v>8</v>
      </c>
      <c r="AC54" s="85">
        <f>QUOTIENT(MOD((AB52*100+AC52*10+AD52)+(AB53*100+AC53*10+AD53),100),10)</f>
        <v>2</v>
      </c>
      <c r="AD54" s="85">
        <f>MOD(MOD((AB52*100+AC52*10+AD52)+(AB53*100+AC53*10+AD53),100),10)</f>
        <v>2</v>
      </c>
      <c r="AE54" s="83"/>
      <c r="AF54" s="73"/>
    </row>
    <row r="55" spans="1:32" ht="26.25" customHeight="1" hidden="1">
      <c r="A55" s="261"/>
      <c r="B55" s="262"/>
      <c r="C55" s="82"/>
      <c r="D55" s="86"/>
      <c r="E55" s="86"/>
      <c r="F55" s="86"/>
      <c r="G55" s="86"/>
      <c r="H55" s="73"/>
      <c r="I55" s="261"/>
      <c r="J55" s="262"/>
      <c r="K55" s="82"/>
      <c r="L55" s="86"/>
      <c r="M55" s="86"/>
      <c r="N55" s="86"/>
      <c r="O55" s="86"/>
      <c r="P55" s="73"/>
      <c r="Q55" s="261"/>
      <c r="R55" s="262"/>
      <c r="S55" s="82"/>
      <c r="T55" s="86"/>
      <c r="U55" s="86"/>
      <c r="V55" s="86"/>
      <c r="W55" s="86"/>
      <c r="X55" s="73"/>
      <c r="Y55" s="261"/>
      <c r="Z55" s="262"/>
      <c r="AA55" s="82"/>
      <c r="AB55" s="86"/>
      <c r="AC55" s="86"/>
      <c r="AD55" s="86"/>
      <c r="AE55" s="86"/>
      <c r="AF55" s="73"/>
    </row>
    <row r="56" spans="1:32" ht="26.25" customHeight="1" hidden="1">
      <c r="A56" s="261"/>
      <c r="B56" s="262"/>
      <c r="C56" s="82"/>
      <c r="D56" s="83"/>
      <c r="E56" s="83"/>
      <c r="F56" s="83"/>
      <c r="G56" s="83"/>
      <c r="H56" s="73"/>
      <c r="I56" s="261"/>
      <c r="J56" s="262"/>
      <c r="K56" s="82"/>
      <c r="L56" s="83"/>
      <c r="M56" s="83"/>
      <c r="N56" s="83"/>
      <c r="O56" s="83"/>
      <c r="P56" s="73"/>
      <c r="Q56" s="261"/>
      <c r="R56" s="262"/>
      <c r="S56" s="82"/>
      <c r="T56" s="83"/>
      <c r="U56" s="83"/>
      <c r="V56" s="83"/>
      <c r="W56" s="83"/>
      <c r="X56" s="73"/>
      <c r="Y56" s="261"/>
      <c r="Z56" s="262"/>
      <c r="AA56" s="82"/>
      <c r="AB56" s="83"/>
      <c r="AC56" s="83"/>
      <c r="AD56" s="83"/>
      <c r="AE56" s="83"/>
      <c r="AF56" s="73"/>
    </row>
  </sheetData>
  <sheetProtection password="CC4B" sheet="1" selectLockedCells="1"/>
  <mergeCells count="112">
    <mergeCell ref="A42:A46"/>
    <mergeCell ref="B42:B46"/>
    <mergeCell ref="I42:I46"/>
    <mergeCell ref="J42:J46"/>
    <mergeCell ref="Q42:Q46"/>
    <mergeCell ref="R42:R46"/>
    <mergeCell ref="Y42:Y46"/>
    <mergeCell ref="Z42:Z46"/>
    <mergeCell ref="A47:A51"/>
    <mergeCell ref="B47:B51"/>
    <mergeCell ref="I47:I51"/>
    <mergeCell ref="J47:J51"/>
    <mergeCell ref="Q47:Q51"/>
    <mergeCell ref="R47:R51"/>
    <mergeCell ref="Y47:Y51"/>
    <mergeCell ref="Z47:Z51"/>
    <mergeCell ref="Y52:Y56"/>
    <mergeCell ref="Z52:Z56"/>
    <mergeCell ref="A52:A56"/>
    <mergeCell ref="B52:B56"/>
    <mergeCell ref="I52:I56"/>
    <mergeCell ref="J52:J56"/>
    <mergeCell ref="Q52:Q56"/>
    <mergeCell ref="R52:R56"/>
    <mergeCell ref="A32:A36"/>
    <mergeCell ref="B32:B36"/>
    <mergeCell ref="I32:I36"/>
    <mergeCell ref="J32:J36"/>
    <mergeCell ref="Q32:Q36"/>
    <mergeCell ref="R32:R36"/>
    <mergeCell ref="Y32:Y36"/>
    <mergeCell ref="Z32:Z36"/>
    <mergeCell ref="A37:A41"/>
    <mergeCell ref="B37:B41"/>
    <mergeCell ref="I37:I41"/>
    <mergeCell ref="J37:J41"/>
    <mergeCell ref="Q37:Q41"/>
    <mergeCell ref="R37:R41"/>
    <mergeCell ref="Y37:Y41"/>
    <mergeCell ref="Z37:Z41"/>
    <mergeCell ref="O30:S30"/>
    <mergeCell ref="U30:AD30"/>
    <mergeCell ref="Y24:Y25"/>
    <mergeCell ref="Z24:Z25"/>
    <mergeCell ref="D27:F27"/>
    <mergeCell ref="L27:N27"/>
    <mergeCell ref="T27:V27"/>
    <mergeCell ref="AB27:AD27"/>
    <mergeCell ref="L22:N22"/>
    <mergeCell ref="T22:V22"/>
    <mergeCell ref="D29:M29"/>
    <mergeCell ref="O29:S29"/>
    <mergeCell ref="T29:W29"/>
    <mergeCell ref="Z29:AE29"/>
    <mergeCell ref="A24:A25"/>
    <mergeCell ref="B24:B25"/>
    <mergeCell ref="I24:I25"/>
    <mergeCell ref="J24:J25"/>
    <mergeCell ref="Q24:Q25"/>
    <mergeCell ref="R24:R25"/>
    <mergeCell ref="A14:A15"/>
    <mergeCell ref="B14:B15"/>
    <mergeCell ref="I14:I15"/>
    <mergeCell ref="J14:J15"/>
    <mergeCell ref="Q14:Q15"/>
    <mergeCell ref="R14:R15"/>
    <mergeCell ref="Y14:Y15"/>
    <mergeCell ref="Z14:Z15"/>
    <mergeCell ref="D17:F17"/>
    <mergeCell ref="L17:N17"/>
    <mergeCell ref="T17:V17"/>
    <mergeCell ref="AB17:AD17"/>
    <mergeCell ref="AB22:AD22"/>
    <mergeCell ref="A19:A20"/>
    <mergeCell ref="B19:B20"/>
    <mergeCell ref="I19:I20"/>
    <mergeCell ref="J19:J20"/>
    <mergeCell ref="Q19:Q20"/>
    <mergeCell ref="R19:R20"/>
    <mergeCell ref="Y19:Y20"/>
    <mergeCell ref="Z19:Z20"/>
    <mergeCell ref="D22:F22"/>
    <mergeCell ref="A9:A10"/>
    <mergeCell ref="B9:B10"/>
    <mergeCell ref="I9:I10"/>
    <mergeCell ref="J9:J10"/>
    <mergeCell ref="Q9:Q10"/>
    <mergeCell ref="R9:R10"/>
    <mergeCell ref="Y9:Y10"/>
    <mergeCell ref="Z9:Z10"/>
    <mergeCell ref="D12:F12"/>
    <mergeCell ref="L12:N12"/>
    <mergeCell ref="T12:V12"/>
    <mergeCell ref="AB12:AD12"/>
    <mergeCell ref="A4:A5"/>
    <mergeCell ref="B4:B5"/>
    <mergeCell ref="I4:I5"/>
    <mergeCell ref="J4:J5"/>
    <mergeCell ref="Q4:Q5"/>
    <mergeCell ref="R4:R5"/>
    <mergeCell ref="Y4:Y5"/>
    <mergeCell ref="Z4:Z5"/>
    <mergeCell ref="D7:F7"/>
    <mergeCell ref="L7:N7"/>
    <mergeCell ref="T7:V7"/>
    <mergeCell ref="AB7:AD7"/>
    <mergeCell ref="D1:M1"/>
    <mergeCell ref="O1:S1"/>
    <mergeCell ref="T1:W1"/>
    <mergeCell ref="Z1:AE1"/>
    <mergeCell ref="O2:S2"/>
    <mergeCell ref="U2:AD2"/>
  </mergeCells>
  <printOptions/>
  <pageMargins left="0.7874015748031497" right="0.7874015748031497" top="0.8267716535433072" bottom="0.984251968503937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66"/>
  <sheetViews>
    <sheetView view="pageBreakPreview" zoomScaleSheetLayoutView="100" zoomScalePageLayoutView="0" workbookViewId="0" topLeftCell="A1">
      <selection activeCell="P31" sqref="P31:P32"/>
    </sheetView>
  </sheetViews>
  <sheetFormatPr defaultColWidth="9.00390625" defaultRowHeight="13.5"/>
  <cols>
    <col min="1" max="1" width="3.625" style="0" customWidth="1"/>
    <col min="2" max="2" width="2.50390625" style="0" customWidth="1"/>
    <col min="3" max="3" width="6.875" style="0" customWidth="1"/>
    <col min="4" max="4" width="4.375" style="0" customWidth="1"/>
    <col min="5" max="5" width="6.875" style="0" customWidth="1"/>
    <col min="6" max="6" width="4.375" style="0" customWidth="1"/>
    <col min="7" max="7" width="6.875" style="0" customWidth="1"/>
    <col min="8" max="8" width="5.003906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6.875" style="0" customWidth="1"/>
    <col min="13" max="13" width="4.375" style="0" customWidth="1"/>
    <col min="14" max="14" width="6.875" style="0" customWidth="1"/>
    <col min="15" max="15" width="4.375" style="0" customWidth="1"/>
    <col min="16" max="16" width="6.875" style="0" customWidth="1"/>
    <col min="17" max="17" width="5.00390625" style="0" customWidth="1"/>
    <col min="18" max="18" width="2.50390625" style="0" customWidth="1"/>
  </cols>
  <sheetData>
    <row r="1" spans="3:17" ht="48.75" customHeight="1">
      <c r="C1" s="225" t="s">
        <v>154</v>
      </c>
      <c r="D1" s="225"/>
      <c r="E1" s="225"/>
      <c r="F1" s="225"/>
      <c r="G1" s="225"/>
      <c r="H1" s="226" t="s">
        <v>155</v>
      </c>
      <c r="I1" s="226"/>
      <c r="J1" s="226"/>
      <c r="K1" s="226"/>
      <c r="L1" s="227">
        <v>1</v>
      </c>
      <c r="M1" s="227"/>
      <c r="N1" s="1"/>
      <c r="O1" s="253"/>
      <c r="P1" s="254"/>
      <c r="Q1" s="255"/>
    </row>
    <row r="2" spans="7:18" ht="48" customHeight="1">
      <c r="G2" s="5"/>
      <c r="H2" s="228" t="s">
        <v>156</v>
      </c>
      <c r="I2" s="228"/>
      <c r="J2" s="228"/>
      <c r="K2" s="228"/>
      <c r="L2" s="6" t="s">
        <v>110</v>
      </c>
      <c r="M2" s="229"/>
      <c r="N2" s="229"/>
      <c r="O2" s="229"/>
      <c r="P2" s="229"/>
      <c r="Q2" s="7" t="s">
        <v>4</v>
      </c>
      <c r="R2" s="7"/>
    </row>
    <row r="3" spans="7:18" ht="21.75" customHeight="1">
      <c r="G3" s="8"/>
      <c r="H3" s="8"/>
      <c r="I3" s="8"/>
      <c r="J3" s="8"/>
      <c r="K3" s="8"/>
      <c r="L3" s="6"/>
      <c r="M3" s="6"/>
      <c r="N3" s="6"/>
      <c r="O3" s="6"/>
      <c r="P3" s="6"/>
      <c r="Q3" s="6"/>
      <c r="R3" s="7"/>
    </row>
    <row r="4" spans="1:19" ht="21.75" customHeight="1">
      <c r="A4" s="230" t="s">
        <v>5</v>
      </c>
      <c r="B4" s="9"/>
      <c r="C4" s="263">
        <v>80</v>
      </c>
      <c r="D4" s="263" t="s">
        <v>157</v>
      </c>
      <c r="E4" s="264">
        <v>4</v>
      </c>
      <c r="F4" s="265" t="s">
        <v>87</v>
      </c>
      <c r="G4" s="266"/>
      <c r="H4" s="268">
        <f>IF(G4="","",IF(G4=G37,"〇","×"))</f>
      </c>
      <c r="I4" s="87"/>
      <c r="J4" s="230" t="s">
        <v>8</v>
      </c>
      <c r="K4" s="9"/>
      <c r="L4" s="263">
        <v>360</v>
      </c>
      <c r="M4" s="263" t="s">
        <v>157</v>
      </c>
      <c r="N4" s="264">
        <v>6</v>
      </c>
      <c r="O4" s="265" t="s">
        <v>87</v>
      </c>
      <c r="P4" s="266"/>
      <c r="Q4" s="268">
        <f>IF(P4="","",IF(P4=P37,"〇","×"))</f>
      </c>
      <c r="S4" s="26"/>
    </row>
    <row r="5" spans="1:17" ht="21.75" customHeight="1">
      <c r="A5" s="230"/>
      <c r="B5" s="9"/>
      <c r="C5" s="263"/>
      <c r="D5" s="263"/>
      <c r="E5" s="264"/>
      <c r="F5" s="265"/>
      <c r="G5" s="267"/>
      <c r="H5" s="268"/>
      <c r="I5" s="87"/>
      <c r="J5" s="230"/>
      <c r="K5" s="9"/>
      <c r="L5" s="263"/>
      <c r="M5" s="263"/>
      <c r="N5" s="264"/>
      <c r="O5" s="265"/>
      <c r="P5" s="267"/>
      <c r="Q5" s="268"/>
    </row>
    <row r="6" spans="1:19" ht="21.75" customHeight="1">
      <c r="A6" s="9"/>
      <c r="B6" s="9"/>
      <c r="C6" s="8"/>
      <c r="D6" s="8"/>
      <c r="E6" s="88"/>
      <c r="F6" s="89"/>
      <c r="G6" s="13"/>
      <c r="H6" s="90"/>
      <c r="I6" s="87"/>
      <c r="J6" s="9"/>
      <c r="K6" s="9"/>
      <c r="L6" s="8"/>
      <c r="M6" s="8"/>
      <c r="N6" s="88"/>
      <c r="O6" s="89"/>
      <c r="P6" s="13"/>
      <c r="Q6" s="90"/>
      <c r="S6" s="26"/>
    </row>
    <row r="7" spans="1:19" ht="21.75" customHeight="1">
      <c r="A7" s="230" t="s">
        <v>11</v>
      </c>
      <c r="B7" s="9"/>
      <c r="C7" s="263">
        <v>90</v>
      </c>
      <c r="D7" s="263" t="s">
        <v>157</v>
      </c>
      <c r="E7" s="264">
        <v>3</v>
      </c>
      <c r="F7" s="265" t="s">
        <v>87</v>
      </c>
      <c r="G7" s="266"/>
      <c r="H7" s="268">
        <f>IF(G7="","",IF(G7=G40,"〇","×"))</f>
      </c>
      <c r="I7" s="87"/>
      <c r="J7" s="230" t="s">
        <v>12</v>
      </c>
      <c r="K7" s="9"/>
      <c r="L7" s="263">
        <v>320</v>
      </c>
      <c r="M7" s="263" t="s">
        <v>157</v>
      </c>
      <c r="N7" s="264">
        <v>8</v>
      </c>
      <c r="O7" s="265" t="s">
        <v>87</v>
      </c>
      <c r="P7" s="266"/>
      <c r="Q7" s="268">
        <f>IF(P7="","",IF(P7=P40,"〇","×"))</f>
      </c>
      <c r="S7" s="26"/>
    </row>
    <row r="8" spans="1:19" ht="21.75" customHeight="1">
      <c r="A8" s="230"/>
      <c r="B8" s="9"/>
      <c r="C8" s="263"/>
      <c r="D8" s="263"/>
      <c r="E8" s="264"/>
      <c r="F8" s="265"/>
      <c r="G8" s="267"/>
      <c r="H8" s="268"/>
      <c r="I8" s="87"/>
      <c r="J8" s="230"/>
      <c r="K8" s="9"/>
      <c r="L8" s="263"/>
      <c r="M8" s="263"/>
      <c r="N8" s="264"/>
      <c r="O8" s="265"/>
      <c r="P8" s="267"/>
      <c r="Q8" s="268"/>
      <c r="S8" s="26"/>
    </row>
    <row r="9" spans="1:19" ht="21.75" customHeight="1">
      <c r="A9" s="9"/>
      <c r="B9" s="9"/>
      <c r="C9" s="8"/>
      <c r="D9" s="8"/>
      <c r="E9" s="88"/>
      <c r="F9" s="89"/>
      <c r="G9" s="13"/>
      <c r="H9" s="90"/>
      <c r="I9" s="87"/>
      <c r="J9" s="9"/>
      <c r="K9" s="9"/>
      <c r="L9" s="8"/>
      <c r="M9" s="8"/>
      <c r="N9" s="88"/>
      <c r="O9" s="89"/>
      <c r="P9" s="13"/>
      <c r="Q9" s="90"/>
      <c r="S9" s="26"/>
    </row>
    <row r="10" spans="1:19" ht="21.75" customHeight="1">
      <c r="A10" s="230" t="s">
        <v>13</v>
      </c>
      <c r="B10" s="9"/>
      <c r="C10" s="263">
        <v>60</v>
      </c>
      <c r="D10" s="263" t="s">
        <v>157</v>
      </c>
      <c r="E10" s="264">
        <v>3</v>
      </c>
      <c r="F10" s="265" t="s">
        <v>87</v>
      </c>
      <c r="G10" s="266"/>
      <c r="H10" s="268">
        <f>IF(G10="","",IF(G10=G43,"〇","×"))</f>
      </c>
      <c r="I10" s="87"/>
      <c r="J10" s="230" t="s">
        <v>14</v>
      </c>
      <c r="K10" s="9"/>
      <c r="L10" s="263">
        <v>560</v>
      </c>
      <c r="M10" s="263" t="s">
        <v>157</v>
      </c>
      <c r="N10" s="264">
        <v>7</v>
      </c>
      <c r="O10" s="265" t="s">
        <v>87</v>
      </c>
      <c r="P10" s="266"/>
      <c r="Q10" s="268">
        <f>IF(P10="","",IF(P10=P43,"〇","×"))</f>
      </c>
      <c r="S10" s="26"/>
    </row>
    <row r="11" spans="1:19" ht="21.75" customHeight="1">
      <c r="A11" s="230"/>
      <c r="B11" s="9"/>
      <c r="C11" s="263"/>
      <c r="D11" s="263"/>
      <c r="E11" s="264"/>
      <c r="F11" s="265"/>
      <c r="G11" s="267"/>
      <c r="H11" s="268"/>
      <c r="I11" s="87"/>
      <c r="J11" s="230"/>
      <c r="K11" s="9"/>
      <c r="L11" s="263"/>
      <c r="M11" s="263"/>
      <c r="N11" s="264"/>
      <c r="O11" s="265"/>
      <c r="P11" s="267"/>
      <c r="Q11" s="268"/>
      <c r="S11" s="26"/>
    </row>
    <row r="12" spans="1:19" ht="21.75" customHeight="1">
      <c r="A12" s="9"/>
      <c r="B12" s="9"/>
      <c r="C12" s="8"/>
      <c r="D12" s="8"/>
      <c r="E12" s="88"/>
      <c r="F12" s="89"/>
      <c r="G12" s="13"/>
      <c r="H12" s="90"/>
      <c r="I12" s="87"/>
      <c r="J12" s="9"/>
      <c r="K12" s="9"/>
      <c r="L12" s="8"/>
      <c r="M12" s="8"/>
      <c r="N12" s="88"/>
      <c r="O12" s="89"/>
      <c r="P12" s="13"/>
      <c r="Q12" s="90"/>
      <c r="S12" s="26"/>
    </row>
    <row r="13" spans="1:19" ht="21.75" customHeight="1">
      <c r="A13" s="230" t="s">
        <v>15</v>
      </c>
      <c r="B13" s="9"/>
      <c r="C13" s="263">
        <v>140</v>
      </c>
      <c r="D13" s="263" t="s">
        <v>157</v>
      </c>
      <c r="E13" s="264">
        <v>7</v>
      </c>
      <c r="F13" s="265" t="s">
        <v>87</v>
      </c>
      <c r="G13" s="266"/>
      <c r="H13" s="268">
        <f>IF(G13="","",IF(G13=G46,"〇","×"))</f>
      </c>
      <c r="I13" s="87"/>
      <c r="J13" s="230" t="s">
        <v>16</v>
      </c>
      <c r="K13" s="9"/>
      <c r="L13" s="263">
        <v>300</v>
      </c>
      <c r="M13" s="263" t="s">
        <v>158</v>
      </c>
      <c r="N13" s="264">
        <v>5</v>
      </c>
      <c r="O13" s="265" t="s">
        <v>10</v>
      </c>
      <c r="P13" s="266"/>
      <c r="Q13" s="268">
        <f>IF(P13="","",IF(P13=P46,"〇","×"))</f>
      </c>
      <c r="S13" s="26"/>
    </row>
    <row r="14" spans="1:19" ht="21.75" customHeight="1">
      <c r="A14" s="230"/>
      <c r="B14" s="9"/>
      <c r="C14" s="263"/>
      <c r="D14" s="263"/>
      <c r="E14" s="264"/>
      <c r="F14" s="265"/>
      <c r="G14" s="267"/>
      <c r="H14" s="268"/>
      <c r="I14" s="87"/>
      <c r="J14" s="230"/>
      <c r="K14" s="9"/>
      <c r="L14" s="263"/>
      <c r="M14" s="263"/>
      <c r="N14" s="264"/>
      <c r="O14" s="265"/>
      <c r="P14" s="267"/>
      <c r="Q14" s="268"/>
      <c r="S14" s="26"/>
    </row>
    <row r="15" spans="1:19" ht="21.75" customHeight="1">
      <c r="A15" s="9"/>
      <c r="B15" s="9"/>
      <c r="C15" s="8"/>
      <c r="D15" s="8"/>
      <c r="E15" s="88"/>
      <c r="F15" s="89"/>
      <c r="G15" s="13"/>
      <c r="H15" s="90"/>
      <c r="I15" s="87"/>
      <c r="J15" s="9"/>
      <c r="K15" s="9"/>
      <c r="L15" s="8"/>
      <c r="M15" s="8"/>
      <c r="N15" s="88"/>
      <c r="O15" s="89"/>
      <c r="P15" s="13"/>
      <c r="Q15" s="90"/>
      <c r="S15" s="26"/>
    </row>
    <row r="16" spans="1:19" ht="21.75" customHeight="1">
      <c r="A16" s="230" t="s">
        <v>17</v>
      </c>
      <c r="B16" s="9"/>
      <c r="C16" s="263">
        <v>180</v>
      </c>
      <c r="D16" s="263" t="s">
        <v>120</v>
      </c>
      <c r="E16" s="264">
        <v>6</v>
      </c>
      <c r="F16" s="265" t="s">
        <v>10</v>
      </c>
      <c r="G16" s="266"/>
      <c r="H16" s="268">
        <f>IF(G16="","",IF(G16=G49,"〇","×"))</f>
      </c>
      <c r="I16" s="87"/>
      <c r="J16" s="230" t="s">
        <v>18</v>
      </c>
      <c r="K16" s="9"/>
      <c r="L16" s="263">
        <v>600</v>
      </c>
      <c r="M16" s="263" t="s">
        <v>120</v>
      </c>
      <c r="N16" s="264">
        <v>6</v>
      </c>
      <c r="O16" s="265" t="s">
        <v>159</v>
      </c>
      <c r="P16" s="266"/>
      <c r="Q16" s="268">
        <f>IF(P16="","",IF(P16=P49,"〇","×"))</f>
      </c>
      <c r="S16" s="26"/>
    </row>
    <row r="17" spans="1:19" ht="21.75" customHeight="1">
      <c r="A17" s="230"/>
      <c r="B17" s="9"/>
      <c r="C17" s="263"/>
      <c r="D17" s="263"/>
      <c r="E17" s="264"/>
      <c r="F17" s="265"/>
      <c r="G17" s="267"/>
      <c r="H17" s="268"/>
      <c r="I17" s="87"/>
      <c r="J17" s="230"/>
      <c r="K17" s="9"/>
      <c r="L17" s="263"/>
      <c r="M17" s="263"/>
      <c r="N17" s="264"/>
      <c r="O17" s="265"/>
      <c r="P17" s="267"/>
      <c r="Q17" s="268"/>
      <c r="S17" s="26"/>
    </row>
    <row r="18" spans="1:19" ht="21.75" customHeight="1">
      <c r="A18" s="9"/>
      <c r="B18" s="9"/>
      <c r="C18" s="8"/>
      <c r="D18" s="8"/>
      <c r="E18" s="88"/>
      <c r="F18" s="89"/>
      <c r="G18" s="13"/>
      <c r="H18" s="90"/>
      <c r="I18" s="87"/>
      <c r="J18" s="9"/>
      <c r="K18" s="9"/>
      <c r="L18" s="8"/>
      <c r="M18" s="8"/>
      <c r="N18" s="88"/>
      <c r="O18" s="89"/>
      <c r="P18" s="13"/>
      <c r="Q18" s="90"/>
      <c r="S18" s="26"/>
    </row>
    <row r="19" spans="1:19" ht="21.75" customHeight="1">
      <c r="A19" s="230" t="s">
        <v>160</v>
      </c>
      <c r="B19" s="9"/>
      <c r="C19" s="263">
        <v>210</v>
      </c>
      <c r="D19" s="263" t="s">
        <v>161</v>
      </c>
      <c r="E19" s="264">
        <v>3</v>
      </c>
      <c r="F19" s="265" t="s">
        <v>10</v>
      </c>
      <c r="G19" s="266"/>
      <c r="H19" s="268">
        <f>IF(G19="","",IF(G19=G52,"〇","×"))</f>
      </c>
      <c r="I19" s="87"/>
      <c r="J19" s="230" t="s">
        <v>20</v>
      </c>
      <c r="K19" s="9"/>
      <c r="L19" s="263">
        <v>800</v>
      </c>
      <c r="M19" s="263" t="s">
        <v>120</v>
      </c>
      <c r="N19" s="264">
        <v>4</v>
      </c>
      <c r="O19" s="265" t="s">
        <v>10</v>
      </c>
      <c r="P19" s="266"/>
      <c r="Q19" s="268">
        <f>IF(P19="","",IF(P19=P52,"〇","×"))</f>
      </c>
      <c r="S19" s="26"/>
    </row>
    <row r="20" spans="1:19" ht="21.75" customHeight="1">
      <c r="A20" s="230"/>
      <c r="B20" s="9"/>
      <c r="C20" s="263"/>
      <c r="D20" s="263"/>
      <c r="E20" s="264"/>
      <c r="F20" s="265"/>
      <c r="G20" s="267"/>
      <c r="H20" s="268"/>
      <c r="I20" s="87"/>
      <c r="J20" s="230"/>
      <c r="K20" s="9"/>
      <c r="L20" s="263"/>
      <c r="M20" s="263"/>
      <c r="N20" s="264"/>
      <c r="O20" s="265"/>
      <c r="P20" s="267"/>
      <c r="Q20" s="268"/>
      <c r="S20" s="26"/>
    </row>
    <row r="21" spans="1:19" ht="21.75" customHeight="1">
      <c r="A21" s="9"/>
      <c r="B21" s="9"/>
      <c r="C21" s="8"/>
      <c r="D21" s="8"/>
      <c r="E21" s="88"/>
      <c r="F21" s="89"/>
      <c r="G21" s="13"/>
      <c r="H21" s="90"/>
      <c r="I21" s="87"/>
      <c r="J21" s="9"/>
      <c r="K21" s="9"/>
      <c r="L21" s="8"/>
      <c r="M21" s="8"/>
      <c r="N21" s="88"/>
      <c r="O21" s="89"/>
      <c r="P21" s="13"/>
      <c r="Q21" s="90"/>
      <c r="S21" s="26"/>
    </row>
    <row r="22" spans="1:19" ht="21.75" customHeight="1">
      <c r="A22" s="230" t="s">
        <v>162</v>
      </c>
      <c r="B22" s="9"/>
      <c r="C22" s="263">
        <v>480</v>
      </c>
      <c r="D22" s="263" t="s">
        <v>161</v>
      </c>
      <c r="E22" s="264">
        <v>6</v>
      </c>
      <c r="F22" s="265" t="s">
        <v>163</v>
      </c>
      <c r="G22" s="266"/>
      <c r="H22" s="268">
        <f>IF(G22="","",IF(G22=G55,"〇","×"))</f>
      </c>
      <c r="I22" s="87"/>
      <c r="J22" s="230" t="s">
        <v>22</v>
      </c>
      <c r="K22" s="9"/>
      <c r="L22" s="263">
        <v>400</v>
      </c>
      <c r="M22" s="263" t="s">
        <v>120</v>
      </c>
      <c r="N22" s="264">
        <v>2</v>
      </c>
      <c r="O22" s="265" t="s">
        <v>10</v>
      </c>
      <c r="P22" s="266"/>
      <c r="Q22" s="268">
        <f>IF(P22="","",IF(P22=P55,"〇","×"))</f>
      </c>
      <c r="S22" s="26"/>
    </row>
    <row r="23" spans="1:19" ht="21.75" customHeight="1">
      <c r="A23" s="230"/>
      <c r="B23" s="9"/>
      <c r="C23" s="263"/>
      <c r="D23" s="263"/>
      <c r="E23" s="264"/>
      <c r="F23" s="265"/>
      <c r="G23" s="267"/>
      <c r="H23" s="268"/>
      <c r="I23" s="87"/>
      <c r="J23" s="230"/>
      <c r="K23" s="9"/>
      <c r="L23" s="263"/>
      <c r="M23" s="263"/>
      <c r="N23" s="264"/>
      <c r="O23" s="265"/>
      <c r="P23" s="267"/>
      <c r="Q23" s="268"/>
      <c r="S23" s="26"/>
    </row>
    <row r="24" spans="1:19" ht="21.75" customHeight="1">
      <c r="A24" s="9"/>
      <c r="B24" s="9"/>
      <c r="C24" s="8"/>
      <c r="D24" s="8"/>
      <c r="E24" s="88"/>
      <c r="F24" s="89"/>
      <c r="G24" s="13"/>
      <c r="H24" s="90"/>
      <c r="I24" s="87"/>
      <c r="J24" s="9"/>
      <c r="K24" s="9"/>
      <c r="L24" s="8"/>
      <c r="M24" s="8"/>
      <c r="N24" s="88"/>
      <c r="O24" s="89"/>
      <c r="P24" s="13"/>
      <c r="Q24" s="90"/>
      <c r="S24" s="26"/>
    </row>
    <row r="25" spans="1:19" ht="21.75" customHeight="1">
      <c r="A25" s="230" t="s">
        <v>23</v>
      </c>
      <c r="B25" s="9"/>
      <c r="C25" s="263">
        <v>270</v>
      </c>
      <c r="D25" s="263" t="s">
        <v>164</v>
      </c>
      <c r="E25" s="264">
        <v>3</v>
      </c>
      <c r="F25" s="265" t="s">
        <v>163</v>
      </c>
      <c r="G25" s="266"/>
      <c r="H25" s="268">
        <f>IF(G25="","",IF(G25=G58,"〇","×"))</f>
      </c>
      <c r="I25" s="87"/>
      <c r="J25" s="230" t="s">
        <v>165</v>
      </c>
      <c r="K25" s="9"/>
      <c r="L25" s="263">
        <v>900</v>
      </c>
      <c r="M25" s="263" t="s">
        <v>120</v>
      </c>
      <c r="N25" s="264">
        <v>3</v>
      </c>
      <c r="O25" s="265" t="s">
        <v>163</v>
      </c>
      <c r="P25" s="266"/>
      <c r="Q25" s="268">
        <f>IF(P25="","",IF(P25=P58,"〇","×"))</f>
      </c>
      <c r="S25" s="26"/>
    </row>
    <row r="26" spans="1:17" ht="21.75" customHeight="1">
      <c r="A26" s="230"/>
      <c r="B26" s="9"/>
      <c r="C26" s="263"/>
      <c r="D26" s="263"/>
      <c r="E26" s="264"/>
      <c r="F26" s="265"/>
      <c r="G26" s="267"/>
      <c r="H26" s="268"/>
      <c r="I26" s="87"/>
      <c r="J26" s="230"/>
      <c r="K26" s="9"/>
      <c r="L26" s="263"/>
      <c r="M26" s="263"/>
      <c r="N26" s="264"/>
      <c r="O26" s="265"/>
      <c r="P26" s="267"/>
      <c r="Q26" s="268"/>
    </row>
    <row r="27" spans="1:17" ht="21.75" customHeight="1">
      <c r="A27" s="9"/>
      <c r="B27" s="9"/>
      <c r="C27" s="8"/>
      <c r="D27" s="8"/>
      <c r="E27" s="88"/>
      <c r="F27" s="89"/>
      <c r="G27" s="13"/>
      <c r="H27" s="90"/>
      <c r="I27" s="87"/>
      <c r="J27" s="9"/>
      <c r="K27" s="9"/>
      <c r="L27" s="8"/>
      <c r="M27" s="8"/>
      <c r="N27" s="88"/>
      <c r="O27" s="89"/>
      <c r="P27" s="13"/>
      <c r="Q27" s="90"/>
    </row>
    <row r="28" spans="1:17" ht="21.75" customHeight="1">
      <c r="A28" s="230" t="s">
        <v>166</v>
      </c>
      <c r="B28" s="9"/>
      <c r="C28" s="263">
        <v>720</v>
      </c>
      <c r="D28" s="263" t="s">
        <v>161</v>
      </c>
      <c r="E28" s="264">
        <v>9</v>
      </c>
      <c r="F28" s="265" t="s">
        <v>163</v>
      </c>
      <c r="G28" s="266"/>
      <c r="H28" s="268">
        <f>IF(G28="","",IF(G28=G61,"〇","×"))</f>
      </c>
      <c r="I28" s="87"/>
      <c r="J28" s="230" t="s">
        <v>167</v>
      </c>
      <c r="K28" s="9"/>
      <c r="L28" s="263">
        <v>600</v>
      </c>
      <c r="M28" s="263" t="s">
        <v>161</v>
      </c>
      <c r="N28" s="264">
        <v>2</v>
      </c>
      <c r="O28" s="265" t="s">
        <v>163</v>
      </c>
      <c r="P28" s="266"/>
      <c r="Q28" s="268">
        <f>IF(P28="","",IF(P28=P61,"〇","×"))</f>
      </c>
    </row>
    <row r="29" spans="1:17" ht="21.75" customHeight="1">
      <c r="A29" s="230"/>
      <c r="B29" s="9"/>
      <c r="C29" s="263"/>
      <c r="D29" s="263"/>
      <c r="E29" s="264"/>
      <c r="F29" s="265"/>
      <c r="G29" s="267"/>
      <c r="H29" s="268"/>
      <c r="I29" s="87"/>
      <c r="J29" s="230"/>
      <c r="K29" s="9"/>
      <c r="L29" s="263"/>
      <c r="M29" s="263"/>
      <c r="N29" s="264"/>
      <c r="O29" s="265"/>
      <c r="P29" s="267"/>
      <c r="Q29" s="268"/>
    </row>
    <row r="30" spans="1:17" ht="21.75" customHeight="1">
      <c r="A30" s="9"/>
      <c r="B30" s="9"/>
      <c r="C30" s="8"/>
      <c r="D30" s="8"/>
      <c r="E30" s="88"/>
      <c r="F30" s="89"/>
      <c r="G30" s="13"/>
      <c r="H30" s="90"/>
      <c r="I30" s="87"/>
      <c r="J30" s="9"/>
      <c r="K30" s="9"/>
      <c r="L30" s="8"/>
      <c r="M30" s="8"/>
      <c r="N30" s="88"/>
      <c r="O30" s="89"/>
      <c r="P30" s="13"/>
      <c r="Q30" s="90"/>
    </row>
    <row r="31" spans="1:17" ht="21.75" customHeight="1">
      <c r="A31" s="230" t="s">
        <v>168</v>
      </c>
      <c r="B31" s="9"/>
      <c r="C31" s="263">
        <v>810</v>
      </c>
      <c r="D31" s="263" t="s">
        <v>161</v>
      </c>
      <c r="E31" s="264">
        <v>9</v>
      </c>
      <c r="F31" s="265" t="s">
        <v>163</v>
      </c>
      <c r="G31" s="266"/>
      <c r="H31" s="268">
        <f>IF(G31="","",IF(G31=G64,"〇","×"))</f>
      </c>
      <c r="I31" s="87"/>
      <c r="J31" s="230" t="s">
        <v>169</v>
      </c>
      <c r="K31" s="9"/>
      <c r="L31" s="263">
        <v>800</v>
      </c>
      <c r="M31" s="263" t="s">
        <v>161</v>
      </c>
      <c r="N31" s="264">
        <v>8</v>
      </c>
      <c r="O31" s="265" t="s">
        <v>163</v>
      </c>
      <c r="P31" s="266"/>
      <c r="Q31" s="268">
        <f>IF(P31="","",IF(P31=P64,"〇","×"))</f>
      </c>
    </row>
    <row r="32" spans="1:17" ht="21.75" customHeight="1">
      <c r="A32" s="230"/>
      <c r="B32" s="9"/>
      <c r="C32" s="263"/>
      <c r="D32" s="263"/>
      <c r="E32" s="264"/>
      <c r="F32" s="265"/>
      <c r="G32" s="267"/>
      <c r="H32" s="268"/>
      <c r="I32" s="87"/>
      <c r="J32" s="230"/>
      <c r="K32" s="9"/>
      <c r="L32" s="263"/>
      <c r="M32" s="263"/>
      <c r="N32" s="264"/>
      <c r="O32" s="265"/>
      <c r="P32" s="267"/>
      <c r="Q32" s="268"/>
    </row>
    <row r="33" spans="1:17" ht="21.75" customHeight="1">
      <c r="A33" s="15"/>
      <c r="B33" s="9"/>
      <c r="C33" s="5"/>
      <c r="D33" s="8"/>
      <c r="E33" s="91"/>
      <c r="F33" s="92"/>
      <c r="G33" s="93"/>
      <c r="H33" s="90"/>
      <c r="I33" s="87"/>
      <c r="J33" s="15"/>
      <c r="K33" s="9"/>
      <c r="L33" s="5"/>
      <c r="M33" s="8"/>
      <c r="N33" s="91"/>
      <c r="O33" s="20"/>
      <c r="P33" s="21"/>
      <c r="Q33" s="90"/>
    </row>
    <row r="34" spans="3:17" ht="48.75" customHeight="1" hidden="1">
      <c r="C34" s="225" t="str">
        <f>C1</f>
        <v>ド　リ　ル</v>
      </c>
      <c r="D34" s="225"/>
      <c r="E34" s="225"/>
      <c r="F34" s="225"/>
      <c r="G34" s="225"/>
      <c r="H34" s="226" t="str">
        <f>H1</f>
        <v>４年</v>
      </c>
      <c r="I34" s="226"/>
      <c r="J34" s="226"/>
      <c r="K34" s="226"/>
      <c r="L34" s="227">
        <f>L1</f>
        <v>1</v>
      </c>
      <c r="M34" s="227"/>
      <c r="N34" s="1"/>
      <c r="O34" s="253"/>
      <c r="P34" s="254"/>
      <c r="Q34" s="255"/>
    </row>
    <row r="35" spans="7:18" ht="48" customHeight="1" hidden="1">
      <c r="G35" s="5"/>
      <c r="H35" s="240" t="str">
        <f>H2</f>
        <v>名前</v>
      </c>
      <c r="I35" s="240"/>
      <c r="J35" s="240"/>
      <c r="K35" s="240"/>
      <c r="L35" s="6" t="s">
        <v>170</v>
      </c>
      <c r="M35" s="229"/>
      <c r="N35" s="229"/>
      <c r="O35" s="229"/>
      <c r="P35" s="229"/>
      <c r="Q35" s="7" t="s">
        <v>4</v>
      </c>
      <c r="R35" s="7"/>
    </row>
    <row r="36" spans="7:18" ht="21.75" customHeight="1" hidden="1">
      <c r="G36" s="8"/>
      <c r="H36" s="8"/>
      <c r="I36" s="8"/>
      <c r="J36" s="8"/>
      <c r="K36" s="8"/>
      <c r="L36" s="6"/>
      <c r="M36" s="6"/>
      <c r="N36" s="6"/>
      <c r="O36" s="6"/>
      <c r="P36" s="6"/>
      <c r="Q36" s="6"/>
      <c r="R36" s="7"/>
    </row>
    <row r="37" spans="1:18" ht="21.75" customHeight="1" hidden="1">
      <c r="A37" s="230" t="str">
        <f>A4</f>
        <v>①</v>
      </c>
      <c r="B37" s="9"/>
      <c r="C37" s="263">
        <f>C4</f>
        <v>80</v>
      </c>
      <c r="D37" s="263" t="str">
        <f>D4</f>
        <v>÷</v>
      </c>
      <c r="E37" s="263">
        <f>E4</f>
        <v>4</v>
      </c>
      <c r="F37" s="269" t="s">
        <v>10</v>
      </c>
      <c r="G37" s="270">
        <f>C37/E37</f>
        <v>20</v>
      </c>
      <c r="H37" s="271"/>
      <c r="J37" s="230" t="s">
        <v>8</v>
      </c>
      <c r="K37" s="9"/>
      <c r="L37" s="263">
        <f>L4</f>
        <v>360</v>
      </c>
      <c r="M37" s="263" t="str">
        <f>M4</f>
        <v>÷</v>
      </c>
      <c r="N37" s="263">
        <f>N4</f>
        <v>6</v>
      </c>
      <c r="O37" s="269" t="s">
        <v>10</v>
      </c>
      <c r="P37" s="270">
        <f>L37/N37</f>
        <v>60</v>
      </c>
      <c r="Q37" s="271"/>
      <c r="R37" s="94"/>
    </row>
    <row r="38" spans="1:18" ht="21.75" customHeight="1" hidden="1">
      <c r="A38" s="230"/>
      <c r="B38" s="9"/>
      <c r="C38" s="263"/>
      <c r="D38" s="263"/>
      <c r="E38" s="263"/>
      <c r="F38" s="269"/>
      <c r="G38" s="270"/>
      <c r="H38" s="271"/>
      <c r="J38" s="230"/>
      <c r="K38" s="9"/>
      <c r="L38" s="263"/>
      <c r="M38" s="263"/>
      <c r="N38" s="263"/>
      <c r="O38" s="269"/>
      <c r="P38" s="270"/>
      <c r="Q38" s="271"/>
      <c r="R38" s="94"/>
    </row>
    <row r="39" spans="1:18" ht="21.75" customHeight="1" hidden="1">
      <c r="A39" s="9"/>
      <c r="B39" s="9"/>
      <c r="C39" s="8"/>
      <c r="D39" s="8"/>
      <c r="E39" s="88"/>
      <c r="F39" s="95"/>
      <c r="G39" s="23"/>
      <c r="H39" s="90"/>
      <c r="J39" s="9"/>
      <c r="K39" s="9"/>
      <c r="L39" s="8"/>
      <c r="M39" s="8"/>
      <c r="N39" s="88"/>
      <c r="O39" s="95"/>
      <c r="P39" s="23"/>
      <c r="Q39" s="90"/>
      <c r="R39" s="94"/>
    </row>
    <row r="40" spans="1:18" ht="21.75" customHeight="1" hidden="1">
      <c r="A40" s="230" t="s">
        <v>11</v>
      </c>
      <c r="B40" s="9"/>
      <c r="C40" s="263">
        <f>C7</f>
        <v>90</v>
      </c>
      <c r="D40" s="263" t="str">
        <f>D7</f>
        <v>÷</v>
      </c>
      <c r="E40" s="263">
        <f>E7</f>
        <v>3</v>
      </c>
      <c r="F40" s="269" t="s">
        <v>10</v>
      </c>
      <c r="G40" s="270">
        <f>C40/E40</f>
        <v>30</v>
      </c>
      <c r="H40" s="271"/>
      <c r="J40" s="230" t="s">
        <v>12</v>
      </c>
      <c r="K40" s="9"/>
      <c r="L40" s="263">
        <f>L7</f>
        <v>320</v>
      </c>
      <c r="M40" s="263" t="str">
        <f>M7</f>
        <v>÷</v>
      </c>
      <c r="N40" s="263">
        <f>N7</f>
        <v>8</v>
      </c>
      <c r="O40" s="269" t="s">
        <v>163</v>
      </c>
      <c r="P40" s="270">
        <f>L40/N40</f>
        <v>40</v>
      </c>
      <c r="Q40" s="271"/>
      <c r="R40" s="94"/>
    </row>
    <row r="41" spans="1:18" ht="21.75" customHeight="1" hidden="1">
      <c r="A41" s="230"/>
      <c r="B41" s="9"/>
      <c r="C41" s="263"/>
      <c r="D41" s="263"/>
      <c r="E41" s="263"/>
      <c r="F41" s="269"/>
      <c r="G41" s="270"/>
      <c r="H41" s="271"/>
      <c r="J41" s="230"/>
      <c r="K41" s="9"/>
      <c r="L41" s="263"/>
      <c r="M41" s="263"/>
      <c r="N41" s="263"/>
      <c r="O41" s="269"/>
      <c r="P41" s="270"/>
      <c r="Q41" s="271"/>
      <c r="R41" s="94"/>
    </row>
    <row r="42" spans="1:18" ht="21.75" customHeight="1" hidden="1">
      <c r="A42" s="9"/>
      <c r="B42" s="9"/>
      <c r="C42" s="8"/>
      <c r="D42" s="8"/>
      <c r="E42" s="88"/>
      <c r="F42" s="95"/>
      <c r="G42" s="23"/>
      <c r="H42" s="90"/>
      <c r="J42" s="9"/>
      <c r="K42" s="9"/>
      <c r="L42" s="8"/>
      <c r="M42" s="8"/>
      <c r="N42" s="88"/>
      <c r="O42" s="95"/>
      <c r="P42" s="23"/>
      <c r="Q42" s="90"/>
      <c r="R42" s="94"/>
    </row>
    <row r="43" spans="1:18" ht="21.75" customHeight="1" hidden="1">
      <c r="A43" s="230" t="s">
        <v>13</v>
      </c>
      <c r="B43" s="9"/>
      <c r="C43" s="263">
        <f>C10</f>
        <v>60</v>
      </c>
      <c r="D43" s="263" t="str">
        <f>D10</f>
        <v>÷</v>
      </c>
      <c r="E43" s="263">
        <f>E10</f>
        <v>3</v>
      </c>
      <c r="F43" s="269" t="s">
        <v>159</v>
      </c>
      <c r="G43" s="270">
        <f>C43/E43</f>
        <v>20</v>
      </c>
      <c r="H43" s="271"/>
      <c r="J43" s="230" t="s">
        <v>14</v>
      </c>
      <c r="K43" s="9"/>
      <c r="L43" s="263">
        <f>L10</f>
        <v>560</v>
      </c>
      <c r="M43" s="263" t="str">
        <f>M10</f>
        <v>÷</v>
      </c>
      <c r="N43" s="263">
        <f>N10</f>
        <v>7</v>
      </c>
      <c r="O43" s="269" t="s">
        <v>10</v>
      </c>
      <c r="P43" s="270">
        <f>L43/N43</f>
        <v>80</v>
      </c>
      <c r="Q43" s="271"/>
      <c r="R43" s="94"/>
    </row>
    <row r="44" spans="1:18" ht="21.75" customHeight="1" hidden="1">
      <c r="A44" s="230"/>
      <c r="B44" s="9"/>
      <c r="C44" s="263"/>
      <c r="D44" s="263"/>
      <c r="E44" s="263"/>
      <c r="F44" s="269"/>
      <c r="G44" s="270"/>
      <c r="H44" s="271"/>
      <c r="J44" s="230"/>
      <c r="K44" s="9"/>
      <c r="L44" s="263"/>
      <c r="M44" s="263"/>
      <c r="N44" s="263"/>
      <c r="O44" s="269"/>
      <c r="P44" s="270"/>
      <c r="Q44" s="271"/>
      <c r="R44" s="94"/>
    </row>
    <row r="45" spans="1:18" ht="21.75" customHeight="1" hidden="1">
      <c r="A45" s="9"/>
      <c r="B45" s="9"/>
      <c r="C45" s="8"/>
      <c r="D45" s="8"/>
      <c r="E45" s="88"/>
      <c r="F45" s="95"/>
      <c r="G45" s="23"/>
      <c r="H45" s="90"/>
      <c r="J45" s="9"/>
      <c r="K45" s="9"/>
      <c r="L45" s="8"/>
      <c r="M45" s="8"/>
      <c r="N45" s="88"/>
      <c r="O45" s="95"/>
      <c r="P45" s="23"/>
      <c r="Q45" s="90"/>
      <c r="R45" s="94"/>
    </row>
    <row r="46" spans="1:18" ht="21.75" customHeight="1" hidden="1">
      <c r="A46" s="230" t="s">
        <v>15</v>
      </c>
      <c r="B46" s="9"/>
      <c r="C46" s="263">
        <f>C13</f>
        <v>140</v>
      </c>
      <c r="D46" s="263" t="str">
        <f>D13</f>
        <v>÷</v>
      </c>
      <c r="E46" s="263">
        <f>E13</f>
        <v>7</v>
      </c>
      <c r="F46" s="269" t="s">
        <v>10</v>
      </c>
      <c r="G46" s="270">
        <f>C46/E46</f>
        <v>20</v>
      </c>
      <c r="H46" s="271"/>
      <c r="J46" s="230" t="s">
        <v>16</v>
      </c>
      <c r="K46" s="9"/>
      <c r="L46" s="263">
        <f>L13</f>
        <v>300</v>
      </c>
      <c r="M46" s="263" t="str">
        <f>M13</f>
        <v>÷</v>
      </c>
      <c r="N46" s="263">
        <f>N13</f>
        <v>5</v>
      </c>
      <c r="O46" s="269" t="s">
        <v>163</v>
      </c>
      <c r="P46" s="270">
        <f>L46/N46</f>
        <v>60</v>
      </c>
      <c r="Q46" s="271"/>
      <c r="R46" s="94"/>
    </row>
    <row r="47" spans="1:18" ht="21.75" customHeight="1" hidden="1">
      <c r="A47" s="230"/>
      <c r="B47" s="9"/>
      <c r="C47" s="263"/>
      <c r="D47" s="263"/>
      <c r="E47" s="263"/>
      <c r="F47" s="269"/>
      <c r="G47" s="270"/>
      <c r="H47" s="271"/>
      <c r="J47" s="230"/>
      <c r="K47" s="9"/>
      <c r="L47" s="263"/>
      <c r="M47" s="263"/>
      <c r="N47" s="263"/>
      <c r="O47" s="269"/>
      <c r="P47" s="270"/>
      <c r="Q47" s="271"/>
      <c r="R47" s="94"/>
    </row>
    <row r="48" spans="1:18" ht="21.75" customHeight="1" hidden="1">
      <c r="A48" s="9"/>
      <c r="B48" s="9"/>
      <c r="C48" s="8"/>
      <c r="D48" s="8"/>
      <c r="E48" s="88"/>
      <c r="F48" s="95"/>
      <c r="G48" s="23"/>
      <c r="H48" s="90"/>
      <c r="J48" s="9"/>
      <c r="K48" s="9"/>
      <c r="L48" s="8"/>
      <c r="M48" s="8"/>
      <c r="N48" s="88"/>
      <c r="O48" s="95"/>
      <c r="P48" s="23"/>
      <c r="Q48" s="90"/>
      <c r="R48" s="94"/>
    </row>
    <row r="49" spans="1:18" ht="21.75" customHeight="1" hidden="1">
      <c r="A49" s="230" t="s">
        <v>17</v>
      </c>
      <c r="B49" s="9"/>
      <c r="C49" s="263">
        <f>C16</f>
        <v>180</v>
      </c>
      <c r="D49" s="263" t="str">
        <f>D16</f>
        <v>÷</v>
      </c>
      <c r="E49" s="263">
        <f>E16</f>
        <v>6</v>
      </c>
      <c r="F49" s="269" t="s">
        <v>163</v>
      </c>
      <c r="G49" s="270">
        <f>C49/E49</f>
        <v>30</v>
      </c>
      <c r="H49" s="271"/>
      <c r="J49" s="230" t="s">
        <v>18</v>
      </c>
      <c r="K49" s="9"/>
      <c r="L49" s="263">
        <f>L16</f>
        <v>600</v>
      </c>
      <c r="M49" s="263" t="str">
        <f>M16</f>
        <v>÷</v>
      </c>
      <c r="N49" s="263">
        <f>N16</f>
        <v>6</v>
      </c>
      <c r="O49" s="269" t="s">
        <v>10</v>
      </c>
      <c r="P49" s="270">
        <f>L49/N49</f>
        <v>100</v>
      </c>
      <c r="Q49" s="271"/>
      <c r="R49" s="94"/>
    </row>
    <row r="50" spans="1:18" ht="21.75" customHeight="1" hidden="1">
      <c r="A50" s="230"/>
      <c r="B50" s="9"/>
      <c r="C50" s="263"/>
      <c r="D50" s="263"/>
      <c r="E50" s="263"/>
      <c r="F50" s="269"/>
      <c r="G50" s="270"/>
      <c r="H50" s="271"/>
      <c r="J50" s="230"/>
      <c r="K50" s="9"/>
      <c r="L50" s="263"/>
      <c r="M50" s="263"/>
      <c r="N50" s="263"/>
      <c r="O50" s="269"/>
      <c r="P50" s="270"/>
      <c r="Q50" s="271"/>
      <c r="R50" s="94"/>
    </row>
    <row r="51" spans="1:18" ht="21.75" customHeight="1" hidden="1">
      <c r="A51" s="9"/>
      <c r="B51" s="9"/>
      <c r="C51" s="8"/>
      <c r="D51" s="8"/>
      <c r="E51" s="88"/>
      <c r="F51" s="95"/>
      <c r="G51" s="23"/>
      <c r="H51" s="90"/>
      <c r="J51" s="9"/>
      <c r="K51" s="9"/>
      <c r="L51" s="8"/>
      <c r="M51" s="8"/>
      <c r="N51" s="88"/>
      <c r="O51" s="95"/>
      <c r="P51" s="23"/>
      <c r="Q51" s="90"/>
      <c r="R51" s="94"/>
    </row>
    <row r="52" spans="1:18" ht="21.75" customHeight="1" hidden="1">
      <c r="A52" s="230" t="s">
        <v>19</v>
      </c>
      <c r="B52" s="9"/>
      <c r="C52" s="263">
        <f>C19</f>
        <v>210</v>
      </c>
      <c r="D52" s="263" t="str">
        <f>D19</f>
        <v>÷</v>
      </c>
      <c r="E52" s="263">
        <f>E19</f>
        <v>3</v>
      </c>
      <c r="F52" s="269" t="s">
        <v>10</v>
      </c>
      <c r="G52" s="270">
        <f>C52/E52</f>
        <v>70</v>
      </c>
      <c r="H52" s="271"/>
      <c r="J52" s="230" t="s">
        <v>20</v>
      </c>
      <c r="K52" s="9"/>
      <c r="L52" s="263">
        <f>L19</f>
        <v>800</v>
      </c>
      <c r="M52" s="263" t="str">
        <f>M19</f>
        <v>÷</v>
      </c>
      <c r="N52" s="263">
        <f>N19</f>
        <v>4</v>
      </c>
      <c r="O52" s="269" t="s">
        <v>163</v>
      </c>
      <c r="P52" s="270">
        <f>L52/N52</f>
        <v>200</v>
      </c>
      <c r="Q52" s="271"/>
      <c r="R52" s="94"/>
    </row>
    <row r="53" spans="1:18" ht="21.75" customHeight="1" hidden="1">
      <c r="A53" s="230"/>
      <c r="B53" s="9"/>
      <c r="C53" s="263"/>
      <c r="D53" s="263"/>
      <c r="E53" s="263"/>
      <c r="F53" s="269"/>
      <c r="G53" s="270"/>
      <c r="H53" s="271"/>
      <c r="J53" s="230"/>
      <c r="K53" s="9"/>
      <c r="L53" s="263"/>
      <c r="M53" s="263"/>
      <c r="N53" s="263"/>
      <c r="O53" s="269"/>
      <c r="P53" s="270"/>
      <c r="Q53" s="271"/>
      <c r="R53" s="94"/>
    </row>
    <row r="54" spans="1:18" ht="21.75" customHeight="1" hidden="1">
      <c r="A54" s="9"/>
      <c r="B54" s="9"/>
      <c r="C54" s="8"/>
      <c r="D54" s="8"/>
      <c r="E54" s="88"/>
      <c r="F54" s="95"/>
      <c r="G54" s="23"/>
      <c r="H54" s="90"/>
      <c r="J54" s="9"/>
      <c r="K54" s="9"/>
      <c r="L54" s="8"/>
      <c r="M54" s="8"/>
      <c r="N54" s="88"/>
      <c r="O54" s="95"/>
      <c r="P54" s="23"/>
      <c r="Q54" s="90"/>
      <c r="R54" s="94"/>
    </row>
    <row r="55" spans="1:18" ht="21.75" customHeight="1" hidden="1">
      <c r="A55" s="230" t="s">
        <v>171</v>
      </c>
      <c r="B55" s="9"/>
      <c r="C55" s="263">
        <f>C22</f>
        <v>480</v>
      </c>
      <c r="D55" s="263" t="str">
        <f>D22</f>
        <v>÷</v>
      </c>
      <c r="E55" s="263">
        <f>E22</f>
        <v>6</v>
      </c>
      <c r="F55" s="269" t="s">
        <v>172</v>
      </c>
      <c r="G55" s="270">
        <f>C55/E55</f>
        <v>80</v>
      </c>
      <c r="H55" s="271"/>
      <c r="J55" s="230" t="s">
        <v>173</v>
      </c>
      <c r="K55" s="9"/>
      <c r="L55" s="263">
        <f>L22</f>
        <v>400</v>
      </c>
      <c r="M55" s="263" t="str">
        <f>M22</f>
        <v>÷</v>
      </c>
      <c r="N55" s="263">
        <f>N22</f>
        <v>2</v>
      </c>
      <c r="O55" s="269" t="s">
        <v>87</v>
      </c>
      <c r="P55" s="270">
        <f>L55/N55</f>
        <v>200</v>
      </c>
      <c r="Q55" s="271"/>
      <c r="R55" s="94"/>
    </row>
    <row r="56" spans="1:18" ht="21.75" customHeight="1" hidden="1">
      <c r="A56" s="230"/>
      <c r="B56" s="9"/>
      <c r="C56" s="263"/>
      <c r="D56" s="263"/>
      <c r="E56" s="263"/>
      <c r="F56" s="269"/>
      <c r="G56" s="270"/>
      <c r="H56" s="271"/>
      <c r="J56" s="230"/>
      <c r="K56" s="9"/>
      <c r="L56" s="263"/>
      <c r="M56" s="263"/>
      <c r="N56" s="263"/>
      <c r="O56" s="269"/>
      <c r="P56" s="270"/>
      <c r="Q56" s="271"/>
      <c r="R56" s="94"/>
    </row>
    <row r="57" spans="1:18" ht="21.75" customHeight="1" hidden="1">
      <c r="A57" s="9"/>
      <c r="B57" s="9"/>
      <c r="C57" s="8"/>
      <c r="D57" s="8"/>
      <c r="E57" s="88"/>
      <c r="F57" s="95"/>
      <c r="G57" s="23"/>
      <c r="H57" s="90"/>
      <c r="J57" s="9"/>
      <c r="K57" s="9"/>
      <c r="L57" s="8"/>
      <c r="M57" s="8"/>
      <c r="N57" s="88"/>
      <c r="O57" s="95"/>
      <c r="P57" s="23"/>
      <c r="Q57" s="90"/>
      <c r="R57" s="94"/>
    </row>
    <row r="58" spans="1:18" ht="21.75" customHeight="1" hidden="1">
      <c r="A58" s="230" t="s">
        <v>174</v>
      </c>
      <c r="B58" s="9"/>
      <c r="C58" s="263">
        <f>C25</f>
        <v>270</v>
      </c>
      <c r="D58" s="263" t="str">
        <f>D25</f>
        <v>÷</v>
      </c>
      <c r="E58" s="263">
        <f>E25</f>
        <v>3</v>
      </c>
      <c r="F58" s="269" t="s">
        <v>87</v>
      </c>
      <c r="G58" s="270">
        <f>C58/E58</f>
        <v>90</v>
      </c>
      <c r="H58" s="271"/>
      <c r="J58" s="230" t="s">
        <v>175</v>
      </c>
      <c r="K58" s="9"/>
      <c r="L58" s="263">
        <f>L25</f>
        <v>900</v>
      </c>
      <c r="M58" s="263" t="str">
        <f>M25</f>
        <v>÷</v>
      </c>
      <c r="N58" s="263">
        <f>N25</f>
        <v>3</v>
      </c>
      <c r="O58" s="269" t="s">
        <v>87</v>
      </c>
      <c r="P58" s="270">
        <f>L58/N58</f>
        <v>300</v>
      </c>
      <c r="Q58" s="271"/>
      <c r="R58" s="94"/>
    </row>
    <row r="59" spans="1:18" ht="21.75" customHeight="1" hidden="1">
      <c r="A59" s="230"/>
      <c r="B59" s="9"/>
      <c r="C59" s="263"/>
      <c r="D59" s="263"/>
      <c r="E59" s="263"/>
      <c r="F59" s="269"/>
      <c r="G59" s="270"/>
      <c r="H59" s="271"/>
      <c r="J59" s="230"/>
      <c r="K59" s="9"/>
      <c r="L59" s="263"/>
      <c r="M59" s="263"/>
      <c r="N59" s="263"/>
      <c r="O59" s="269"/>
      <c r="P59" s="270"/>
      <c r="Q59" s="271"/>
      <c r="R59" s="94"/>
    </row>
    <row r="60" spans="1:18" ht="21.75" customHeight="1" hidden="1">
      <c r="A60" s="9"/>
      <c r="B60" s="9"/>
      <c r="C60" s="8"/>
      <c r="D60" s="8"/>
      <c r="E60" s="88"/>
      <c r="F60" s="95"/>
      <c r="G60" s="23"/>
      <c r="H60" s="90"/>
      <c r="J60" s="9"/>
      <c r="K60" s="9"/>
      <c r="L60" s="8"/>
      <c r="M60" s="8"/>
      <c r="N60" s="88"/>
      <c r="O60" s="95"/>
      <c r="P60" s="23"/>
      <c r="Q60" s="90"/>
      <c r="R60" s="94"/>
    </row>
    <row r="61" spans="1:18" ht="21.75" customHeight="1" hidden="1">
      <c r="A61" s="230" t="s">
        <v>176</v>
      </c>
      <c r="B61" s="9"/>
      <c r="C61" s="263">
        <f>C28</f>
        <v>720</v>
      </c>
      <c r="D61" s="263" t="str">
        <f>D28</f>
        <v>÷</v>
      </c>
      <c r="E61" s="263">
        <f>E28</f>
        <v>9</v>
      </c>
      <c r="F61" s="269" t="s">
        <v>87</v>
      </c>
      <c r="G61" s="270">
        <f>C61/E61</f>
        <v>80</v>
      </c>
      <c r="H61" s="271"/>
      <c r="J61" s="230" t="s">
        <v>177</v>
      </c>
      <c r="K61" s="9"/>
      <c r="L61" s="263">
        <f>L28</f>
        <v>600</v>
      </c>
      <c r="M61" s="263" t="str">
        <f>M28</f>
        <v>÷</v>
      </c>
      <c r="N61" s="263">
        <f>N28</f>
        <v>2</v>
      </c>
      <c r="O61" s="269" t="s">
        <v>87</v>
      </c>
      <c r="P61" s="270">
        <f>L61/N61</f>
        <v>300</v>
      </c>
      <c r="Q61" s="271"/>
      <c r="R61" s="94"/>
    </row>
    <row r="62" spans="1:18" ht="21.75" customHeight="1" hidden="1">
      <c r="A62" s="230"/>
      <c r="B62" s="9"/>
      <c r="C62" s="263"/>
      <c r="D62" s="263"/>
      <c r="E62" s="263"/>
      <c r="F62" s="269"/>
      <c r="G62" s="270"/>
      <c r="H62" s="271"/>
      <c r="J62" s="230"/>
      <c r="K62" s="9"/>
      <c r="L62" s="263"/>
      <c r="M62" s="263"/>
      <c r="N62" s="263"/>
      <c r="O62" s="269"/>
      <c r="P62" s="270"/>
      <c r="Q62" s="271"/>
      <c r="R62" s="94"/>
    </row>
    <row r="63" spans="1:18" ht="21.75" customHeight="1" hidden="1">
      <c r="A63" s="9"/>
      <c r="B63" s="9"/>
      <c r="C63" s="8"/>
      <c r="D63" s="8"/>
      <c r="E63" s="88"/>
      <c r="F63" s="95"/>
      <c r="G63" s="23"/>
      <c r="H63" s="90"/>
      <c r="J63" s="9"/>
      <c r="K63" s="9"/>
      <c r="L63" s="8"/>
      <c r="M63" s="8"/>
      <c r="N63" s="88"/>
      <c r="O63" s="95"/>
      <c r="P63" s="23"/>
      <c r="Q63" s="90"/>
      <c r="R63" s="94"/>
    </row>
    <row r="64" spans="1:18" ht="21.75" customHeight="1" hidden="1">
      <c r="A64" s="230" t="s">
        <v>178</v>
      </c>
      <c r="B64" s="9"/>
      <c r="C64" s="263">
        <f>C31</f>
        <v>810</v>
      </c>
      <c r="D64" s="263" t="str">
        <f>D31</f>
        <v>÷</v>
      </c>
      <c r="E64" s="263">
        <f>E31</f>
        <v>9</v>
      </c>
      <c r="F64" s="269" t="s">
        <v>87</v>
      </c>
      <c r="G64" s="270">
        <f>C64/E64</f>
        <v>90</v>
      </c>
      <c r="H64" s="271"/>
      <c r="J64" s="230" t="s">
        <v>179</v>
      </c>
      <c r="K64" s="9"/>
      <c r="L64" s="263">
        <f>L31</f>
        <v>800</v>
      </c>
      <c r="M64" s="263" t="str">
        <f>M31</f>
        <v>÷</v>
      </c>
      <c r="N64" s="263">
        <f>N31</f>
        <v>8</v>
      </c>
      <c r="O64" s="269" t="s">
        <v>87</v>
      </c>
      <c r="P64" s="270">
        <f>L64/N64</f>
        <v>100</v>
      </c>
      <c r="Q64" s="271"/>
      <c r="R64" s="94"/>
    </row>
    <row r="65" spans="1:18" ht="21.75" customHeight="1" hidden="1">
      <c r="A65" s="230"/>
      <c r="B65" s="9"/>
      <c r="C65" s="263"/>
      <c r="D65" s="263"/>
      <c r="E65" s="263"/>
      <c r="F65" s="269"/>
      <c r="G65" s="270"/>
      <c r="H65" s="271"/>
      <c r="J65" s="230"/>
      <c r="K65" s="9"/>
      <c r="L65" s="263"/>
      <c r="M65" s="263"/>
      <c r="N65" s="263"/>
      <c r="O65" s="269"/>
      <c r="P65" s="270"/>
      <c r="Q65" s="271"/>
      <c r="R65" s="94"/>
    </row>
    <row r="66" spans="1:18" ht="21.75" customHeight="1" hidden="1">
      <c r="A66" s="15"/>
      <c r="B66" s="9"/>
      <c r="C66" s="5"/>
      <c r="D66" s="5"/>
      <c r="E66" s="91"/>
      <c r="F66" s="92"/>
      <c r="G66" s="23"/>
      <c r="H66" s="96"/>
      <c r="J66" s="15"/>
      <c r="K66" s="9"/>
      <c r="L66" s="5"/>
      <c r="M66" s="5"/>
      <c r="N66" s="91"/>
      <c r="O66" s="92"/>
      <c r="P66" s="23"/>
      <c r="Q66" s="20"/>
      <c r="R66" s="94"/>
    </row>
  </sheetData>
  <sheetProtection password="CC4B" sheet="1" formatCells="0" selectLockedCells="1"/>
  <mergeCells count="292">
    <mergeCell ref="A61:A62"/>
    <mergeCell ref="C61:C62"/>
    <mergeCell ref="J64:J65"/>
    <mergeCell ref="H61:H62"/>
    <mergeCell ref="J61:J62"/>
    <mergeCell ref="L61:L62"/>
    <mergeCell ref="M61:M62"/>
    <mergeCell ref="N61:N62"/>
    <mergeCell ref="Q64:Q65"/>
    <mergeCell ref="P61:P62"/>
    <mergeCell ref="Q61:Q62"/>
    <mergeCell ref="A64:A65"/>
    <mergeCell ref="C64:C65"/>
    <mergeCell ref="D64:D65"/>
    <mergeCell ref="E64:E65"/>
    <mergeCell ref="F64:F65"/>
    <mergeCell ref="G64:G65"/>
    <mergeCell ref="H64:H65"/>
    <mergeCell ref="N58:N59"/>
    <mergeCell ref="O58:O59"/>
    <mergeCell ref="P58:P59"/>
    <mergeCell ref="L64:L65"/>
    <mergeCell ref="M64:M65"/>
    <mergeCell ref="N64:N65"/>
    <mergeCell ref="O64:O65"/>
    <mergeCell ref="P64:P65"/>
    <mergeCell ref="O61:O62"/>
    <mergeCell ref="D61:D62"/>
    <mergeCell ref="E61:E62"/>
    <mergeCell ref="F61:F62"/>
    <mergeCell ref="G61:G62"/>
    <mergeCell ref="L58:L59"/>
    <mergeCell ref="M58:M59"/>
    <mergeCell ref="M55:M56"/>
    <mergeCell ref="N55:N56"/>
    <mergeCell ref="O55:O56"/>
    <mergeCell ref="A55:A56"/>
    <mergeCell ref="C55:C56"/>
    <mergeCell ref="D55:D56"/>
    <mergeCell ref="E55:E56"/>
    <mergeCell ref="F55:F56"/>
    <mergeCell ref="G55:G56"/>
    <mergeCell ref="G58:G59"/>
    <mergeCell ref="H58:H59"/>
    <mergeCell ref="J58:J59"/>
    <mergeCell ref="H55:H56"/>
    <mergeCell ref="J55:J56"/>
    <mergeCell ref="L55:L56"/>
    <mergeCell ref="A49:A50"/>
    <mergeCell ref="C49:C50"/>
    <mergeCell ref="Q58:Q59"/>
    <mergeCell ref="P55:P56"/>
    <mergeCell ref="Q55:Q56"/>
    <mergeCell ref="A58:A59"/>
    <mergeCell ref="C58:C59"/>
    <mergeCell ref="D58:D59"/>
    <mergeCell ref="E58:E59"/>
    <mergeCell ref="F58:F59"/>
    <mergeCell ref="J52:J53"/>
    <mergeCell ref="H49:H50"/>
    <mergeCell ref="J49:J50"/>
    <mergeCell ref="L49:L50"/>
    <mergeCell ref="M49:M50"/>
    <mergeCell ref="N49:N50"/>
    <mergeCell ref="Q52:Q53"/>
    <mergeCell ref="P49:P50"/>
    <mergeCell ref="Q49:Q50"/>
    <mergeCell ref="A52:A53"/>
    <mergeCell ref="C52:C53"/>
    <mergeCell ref="D52:D53"/>
    <mergeCell ref="E52:E53"/>
    <mergeCell ref="F52:F53"/>
    <mergeCell ref="G52:G53"/>
    <mergeCell ref="H52:H53"/>
    <mergeCell ref="N46:N47"/>
    <mergeCell ref="O46:O47"/>
    <mergeCell ref="P46:P47"/>
    <mergeCell ref="L52:L53"/>
    <mergeCell ref="M52:M53"/>
    <mergeCell ref="N52:N53"/>
    <mergeCell ref="O52:O53"/>
    <mergeCell ref="P52:P53"/>
    <mergeCell ref="O49:O50"/>
    <mergeCell ref="D49:D50"/>
    <mergeCell ref="E49:E50"/>
    <mergeCell ref="F49:F50"/>
    <mergeCell ref="G49:G50"/>
    <mergeCell ref="L46:L47"/>
    <mergeCell ref="M46:M47"/>
    <mergeCell ref="L43:L44"/>
    <mergeCell ref="M43:M44"/>
    <mergeCell ref="N43:N44"/>
    <mergeCell ref="O43:O44"/>
    <mergeCell ref="A43:A44"/>
    <mergeCell ref="C43:C44"/>
    <mergeCell ref="D43:D44"/>
    <mergeCell ref="E43:E44"/>
    <mergeCell ref="F43:F44"/>
    <mergeCell ref="G43:G44"/>
    <mergeCell ref="F46:F47"/>
    <mergeCell ref="G46:G47"/>
    <mergeCell ref="H46:H47"/>
    <mergeCell ref="J46:J47"/>
    <mergeCell ref="H43:H44"/>
    <mergeCell ref="J43:J44"/>
    <mergeCell ref="O37:O38"/>
    <mergeCell ref="A37:A38"/>
    <mergeCell ref="C37:C38"/>
    <mergeCell ref="Q46:Q47"/>
    <mergeCell ref="P43:P44"/>
    <mergeCell ref="Q43:Q44"/>
    <mergeCell ref="A46:A47"/>
    <mergeCell ref="C46:C47"/>
    <mergeCell ref="D46:D47"/>
    <mergeCell ref="E46:E47"/>
    <mergeCell ref="J40:J41"/>
    <mergeCell ref="H37:H38"/>
    <mergeCell ref="J37:J38"/>
    <mergeCell ref="L37:L38"/>
    <mergeCell ref="M37:M38"/>
    <mergeCell ref="N37:N38"/>
    <mergeCell ref="Q40:Q41"/>
    <mergeCell ref="P37:P38"/>
    <mergeCell ref="Q37:Q38"/>
    <mergeCell ref="A40:A41"/>
    <mergeCell ref="C40:C41"/>
    <mergeCell ref="D40:D41"/>
    <mergeCell ref="E40:E41"/>
    <mergeCell ref="F40:F41"/>
    <mergeCell ref="G40:G41"/>
    <mergeCell ref="H40:H41"/>
    <mergeCell ref="H34:K34"/>
    <mergeCell ref="L34:M34"/>
    <mergeCell ref="O34:Q34"/>
    <mergeCell ref="H35:K35"/>
    <mergeCell ref="M35:P35"/>
    <mergeCell ref="L40:L41"/>
    <mergeCell ref="M40:M41"/>
    <mergeCell ref="N40:N41"/>
    <mergeCell ref="O40:O41"/>
    <mergeCell ref="P40:P41"/>
    <mergeCell ref="A28:A29"/>
    <mergeCell ref="C28:C29"/>
    <mergeCell ref="D37:D38"/>
    <mergeCell ref="E37:E38"/>
    <mergeCell ref="F37:F38"/>
    <mergeCell ref="G37:G38"/>
    <mergeCell ref="C34:G34"/>
    <mergeCell ref="J31:J32"/>
    <mergeCell ref="H28:H29"/>
    <mergeCell ref="J28:J29"/>
    <mergeCell ref="L28:L29"/>
    <mergeCell ref="M28:M29"/>
    <mergeCell ref="N28:N29"/>
    <mergeCell ref="Q31:Q32"/>
    <mergeCell ref="P28:P29"/>
    <mergeCell ref="Q28:Q29"/>
    <mergeCell ref="A31:A32"/>
    <mergeCell ref="C31:C32"/>
    <mergeCell ref="D31:D32"/>
    <mergeCell ref="E31:E32"/>
    <mergeCell ref="F31:F32"/>
    <mergeCell ref="G31:G32"/>
    <mergeCell ref="H31:H32"/>
    <mergeCell ref="N25:N26"/>
    <mergeCell ref="O25:O26"/>
    <mergeCell ref="P25:P26"/>
    <mergeCell ref="L31:L32"/>
    <mergeCell ref="M31:M32"/>
    <mergeCell ref="N31:N32"/>
    <mergeCell ref="O31:O32"/>
    <mergeCell ref="P31:P32"/>
    <mergeCell ref="O28:O29"/>
    <mergeCell ref="D28:D29"/>
    <mergeCell ref="E28:E29"/>
    <mergeCell ref="F28:F29"/>
    <mergeCell ref="G28:G29"/>
    <mergeCell ref="L25:L26"/>
    <mergeCell ref="M25:M26"/>
    <mergeCell ref="M22:M23"/>
    <mergeCell ref="N22:N23"/>
    <mergeCell ref="O22:O23"/>
    <mergeCell ref="A22:A23"/>
    <mergeCell ref="C22:C23"/>
    <mergeCell ref="D22:D23"/>
    <mergeCell ref="E22:E23"/>
    <mergeCell ref="F22:F23"/>
    <mergeCell ref="G22:G23"/>
    <mergeCell ref="G25:G26"/>
    <mergeCell ref="H25:H26"/>
    <mergeCell ref="J25:J26"/>
    <mergeCell ref="H22:H23"/>
    <mergeCell ref="J22:J23"/>
    <mergeCell ref="L22:L23"/>
    <mergeCell ref="A16:A17"/>
    <mergeCell ref="C16:C17"/>
    <mergeCell ref="Q25:Q26"/>
    <mergeCell ref="P22:P23"/>
    <mergeCell ref="Q22:Q23"/>
    <mergeCell ref="A25:A26"/>
    <mergeCell ref="C25:C26"/>
    <mergeCell ref="D25:D26"/>
    <mergeCell ref="E25:E26"/>
    <mergeCell ref="F25:F26"/>
    <mergeCell ref="J19:J20"/>
    <mergeCell ref="H16:H17"/>
    <mergeCell ref="J16:J17"/>
    <mergeCell ref="L16:L17"/>
    <mergeCell ref="M16:M17"/>
    <mergeCell ref="N16:N17"/>
    <mergeCell ref="Q19:Q20"/>
    <mergeCell ref="P16:P17"/>
    <mergeCell ref="Q16:Q17"/>
    <mergeCell ref="A19:A20"/>
    <mergeCell ref="C19:C20"/>
    <mergeCell ref="D19:D20"/>
    <mergeCell ref="E19:E20"/>
    <mergeCell ref="F19:F20"/>
    <mergeCell ref="G19:G20"/>
    <mergeCell ref="H19:H20"/>
    <mergeCell ref="O13:O14"/>
    <mergeCell ref="P13:P14"/>
    <mergeCell ref="L19:L20"/>
    <mergeCell ref="M19:M20"/>
    <mergeCell ref="N19:N20"/>
    <mergeCell ref="O19:O20"/>
    <mergeCell ref="P19:P20"/>
    <mergeCell ref="O16:O17"/>
    <mergeCell ref="D16:D17"/>
    <mergeCell ref="E16:E17"/>
    <mergeCell ref="F16:F17"/>
    <mergeCell ref="G16:G17"/>
    <mergeCell ref="L13:L14"/>
    <mergeCell ref="M13:M14"/>
    <mergeCell ref="O10:O11"/>
    <mergeCell ref="A10:A11"/>
    <mergeCell ref="C10:C11"/>
    <mergeCell ref="D10:D11"/>
    <mergeCell ref="E10:E11"/>
    <mergeCell ref="F10:F11"/>
    <mergeCell ref="G10:G11"/>
    <mergeCell ref="J13:J14"/>
    <mergeCell ref="H10:H11"/>
    <mergeCell ref="J10:J11"/>
    <mergeCell ref="L10:L11"/>
    <mergeCell ref="M10:M11"/>
    <mergeCell ref="N10:N11"/>
    <mergeCell ref="N13:N14"/>
    <mergeCell ref="Q13:Q14"/>
    <mergeCell ref="P10:P11"/>
    <mergeCell ref="Q10:Q11"/>
    <mergeCell ref="A13:A14"/>
    <mergeCell ref="C13:C14"/>
    <mergeCell ref="D13:D14"/>
    <mergeCell ref="E13:E14"/>
    <mergeCell ref="F13:F14"/>
    <mergeCell ref="G13:G14"/>
    <mergeCell ref="H13:H14"/>
    <mergeCell ref="L4:L5"/>
    <mergeCell ref="M4:M5"/>
    <mergeCell ref="N4:N5"/>
    <mergeCell ref="O4:O5"/>
    <mergeCell ref="A4:A5"/>
    <mergeCell ref="C4:C5"/>
    <mergeCell ref="P4:P5"/>
    <mergeCell ref="Q4:Q5"/>
    <mergeCell ref="A7:A8"/>
    <mergeCell ref="C7:C8"/>
    <mergeCell ref="D7:D8"/>
    <mergeCell ref="E7:E8"/>
    <mergeCell ref="F7:F8"/>
    <mergeCell ref="G7:G8"/>
    <mergeCell ref="H7:H8"/>
    <mergeCell ref="J7:J8"/>
    <mergeCell ref="L1:M1"/>
    <mergeCell ref="O1:Q1"/>
    <mergeCell ref="H2:K2"/>
    <mergeCell ref="M2:P2"/>
    <mergeCell ref="L7:L8"/>
    <mergeCell ref="M7:M8"/>
    <mergeCell ref="N7:N8"/>
    <mergeCell ref="O7:O8"/>
    <mergeCell ref="P7:P8"/>
    <mergeCell ref="Q7:Q8"/>
    <mergeCell ref="D4:D5"/>
    <mergeCell ref="E4:E5"/>
    <mergeCell ref="F4:F5"/>
    <mergeCell ref="G4:G5"/>
    <mergeCell ref="C1:G1"/>
    <mergeCell ref="H1:K1"/>
    <mergeCell ref="H4:H5"/>
    <mergeCell ref="J4:J5"/>
  </mergeCells>
  <printOptions/>
  <pageMargins left="0.7874015748031497" right="0.7874015748031497" top="0.8267716535433072" bottom="0.984251968503937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D76"/>
  <sheetViews>
    <sheetView view="pageBreakPreview" zoomScaleSheetLayoutView="100" zoomScalePageLayoutView="0" workbookViewId="0" topLeftCell="A1">
      <selection activeCell="F34" sqref="F34"/>
    </sheetView>
  </sheetViews>
  <sheetFormatPr defaultColWidth="9.00390625" defaultRowHeight="13.5"/>
  <cols>
    <col min="1" max="1" width="2.50390625" style="63" customWidth="1"/>
    <col min="2" max="2" width="2.00390625" style="63" customWidth="1"/>
    <col min="3" max="3" width="3.75390625" style="63" customWidth="1"/>
    <col min="4" max="4" width="1.12109375" style="63" customWidth="1"/>
    <col min="5" max="5" width="2.125" style="63" customWidth="1"/>
    <col min="6" max="9" width="3.75390625" style="63" customWidth="1"/>
    <col min="10" max="11" width="2.50390625" style="63" customWidth="1"/>
    <col min="12" max="12" width="2.00390625" style="63" customWidth="1"/>
    <col min="13" max="13" width="3.75390625" style="63" customWidth="1"/>
    <col min="14" max="14" width="1.12109375" style="63" customWidth="1"/>
    <col min="15" max="15" width="2.125" style="63" customWidth="1"/>
    <col min="16" max="19" width="3.75390625" style="63" customWidth="1"/>
    <col min="20" max="21" width="2.50390625" style="63" customWidth="1"/>
    <col min="22" max="22" width="2.00390625" style="63" customWidth="1"/>
    <col min="23" max="23" width="3.50390625" style="63" customWidth="1"/>
    <col min="24" max="24" width="1.12109375" style="63" customWidth="1"/>
    <col min="25" max="25" width="2.125" style="63" customWidth="1"/>
    <col min="26" max="29" width="3.75390625" style="63" customWidth="1"/>
    <col min="30" max="30" width="1.75390625" style="63" customWidth="1"/>
    <col min="31" max="16384" width="9.00390625" style="63" customWidth="1"/>
  </cols>
  <sheetData>
    <row r="1" spans="1:29" ht="48.75" customHeight="1">
      <c r="A1" s="262"/>
      <c r="B1" s="262"/>
      <c r="C1" s="274" t="s">
        <v>180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 t="s">
        <v>181</v>
      </c>
      <c r="O1" s="274"/>
      <c r="P1" s="274"/>
      <c r="Q1" s="274"/>
      <c r="R1" s="274"/>
      <c r="S1" s="275">
        <v>2</v>
      </c>
      <c r="T1" s="275"/>
      <c r="U1" s="275"/>
      <c r="V1" s="275"/>
      <c r="W1" s="275"/>
      <c r="X1" s="62"/>
      <c r="Y1" s="276"/>
      <c r="Z1" s="277"/>
      <c r="AA1" s="277"/>
      <c r="AB1" s="277"/>
      <c r="AC1" s="278"/>
    </row>
    <row r="2" spans="1:30" ht="47.25" customHeight="1">
      <c r="A2" s="66"/>
      <c r="B2" s="66"/>
      <c r="C2" s="279" t="s">
        <v>182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 t="s">
        <v>183</v>
      </c>
      <c r="O2" s="280"/>
      <c r="P2" s="280"/>
      <c r="Q2" s="280"/>
      <c r="R2" s="280"/>
      <c r="S2" s="97" t="s">
        <v>40</v>
      </c>
      <c r="T2" s="281"/>
      <c r="U2" s="281"/>
      <c r="V2" s="281"/>
      <c r="W2" s="281"/>
      <c r="X2" s="281"/>
      <c r="Y2" s="281"/>
      <c r="Z2" s="281"/>
      <c r="AA2" s="281"/>
      <c r="AB2" s="281"/>
      <c r="AC2" s="98" t="s">
        <v>184</v>
      </c>
      <c r="AD2" s="69"/>
    </row>
    <row r="3" spans="1:30" ht="18" customHeight="1">
      <c r="A3" s="66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99"/>
      <c r="U3" s="99"/>
      <c r="V3" s="99"/>
      <c r="W3" s="97"/>
      <c r="X3" s="97"/>
      <c r="Y3" s="97"/>
      <c r="Z3" s="97"/>
      <c r="AA3" s="97"/>
      <c r="AB3" s="97"/>
      <c r="AC3" s="97"/>
      <c r="AD3" s="97"/>
    </row>
    <row r="4" spans="1:30" ht="18.75" customHeight="1">
      <c r="A4" s="100" t="s">
        <v>148</v>
      </c>
      <c r="B4" s="76"/>
      <c r="C4" s="101"/>
      <c r="D4" s="101"/>
      <c r="E4" s="102"/>
      <c r="F4" s="103"/>
      <c r="G4" s="103"/>
      <c r="H4" s="104">
        <f>IF(OR(F4="",G4="",G9=""),"",IF(AND(F4=F42,G4=G42,G9=G47),"◎","×"))</f>
      </c>
      <c r="I4" s="105"/>
      <c r="J4" s="105"/>
      <c r="K4" s="106" t="s">
        <v>149</v>
      </c>
      <c r="L4" s="105"/>
      <c r="M4" s="105"/>
      <c r="N4" s="105"/>
      <c r="O4" s="102"/>
      <c r="P4" s="103"/>
      <c r="Q4" s="103"/>
      <c r="R4" s="104">
        <f>IF(OR(P4="",Q4="",Q9=""),"",IF(AND(P4=P42,Q4=Q42,Q9=Q47),"◎","×"))</f>
      </c>
      <c r="S4" s="76"/>
      <c r="T4" s="76"/>
      <c r="U4" s="100" t="s">
        <v>150</v>
      </c>
      <c r="V4" s="76"/>
      <c r="W4" s="107"/>
      <c r="X4" s="101"/>
      <c r="Y4" s="102"/>
      <c r="Z4" s="103"/>
      <c r="AA4" s="103"/>
      <c r="AB4" s="104">
        <f>IF(OR(Z4="",AA4="",AA9=""),"",IF(AND(Z4=Z42,AA4=AA42,AA9=AA47),"◎","×"))</f>
      </c>
      <c r="AC4" s="100"/>
      <c r="AD4" s="66"/>
    </row>
    <row r="5" spans="1:30" ht="18.75" customHeight="1">
      <c r="A5" s="75"/>
      <c r="B5" s="76"/>
      <c r="C5" s="108">
        <v>2</v>
      </c>
      <c r="D5" s="272" t="s">
        <v>185</v>
      </c>
      <c r="E5" s="272"/>
      <c r="F5" s="108">
        <v>8</v>
      </c>
      <c r="G5" s="108">
        <v>8</v>
      </c>
      <c r="H5" s="109"/>
      <c r="I5" s="110"/>
      <c r="J5" s="110"/>
      <c r="K5" s="110"/>
      <c r="L5" s="110"/>
      <c r="M5" s="108">
        <v>3</v>
      </c>
      <c r="N5" s="272" t="s">
        <v>185</v>
      </c>
      <c r="O5" s="272"/>
      <c r="P5" s="108">
        <v>6</v>
      </c>
      <c r="Q5" s="108">
        <v>9</v>
      </c>
      <c r="R5" s="109"/>
      <c r="S5" s="108"/>
      <c r="T5" s="76"/>
      <c r="U5" s="75"/>
      <c r="V5" s="76"/>
      <c r="W5" s="108">
        <v>9</v>
      </c>
      <c r="X5" s="272" t="s">
        <v>185</v>
      </c>
      <c r="Y5" s="272"/>
      <c r="Z5" s="108">
        <v>9</v>
      </c>
      <c r="AA5" s="108">
        <v>9</v>
      </c>
      <c r="AB5" s="109"/>
      <c r="AC5" s="108"/>
      <c r="AD5" s="66"/>
    </row>
    <row r="6" spans="1:30" ht="18.75" customHeight="1">
      <c r="A6" s="75"/>
      <c r="B6" s="76"/>
      <c r="C6" s="108"/>
      <c r="D6" s="272"/>
      <c r="E6" s="272"/>
      <c r="F6" s="111"/>
      <c r="G6" s="112"/>
      <c r="H6" s="104">
        <f>IF(F6="","",IF(F6=F44,"〇","×"))</f>
      </c>
      <c r="I6" s="110"/>
      <c r="J6" s="110"/>
      <c r="K6" s="110"/>
      <c r="L6" s="110"/>
      <c r="M6" s="110"/>
      <c r="N6" s="110"/>
      <c r="O6" s="110"/>
      <c r="P6" s="111"/>
      <c r="Q6" s="112"/>
      <c r="R6" s="104">
        <f>IF(P6="","",IF(P6=P44,"〇","×"))</f>
      </c>
      <c r="S6" s="108"/>
      <c r="T6" s="76"/>
      <c r="U6" s="75"/>
      <c r="V6" s="76"/>
      <c r="W6" s="108"/>
      <c r="X6" s="272"/>
      <c r="Y6" s="272"/>
      <c r="Z6" s="111"/>
      <c r="AA6" s="112"/>
      <c r="AB6" s="104">
        <f>IF(Z6="","",IF(Z6=Z44,"〇","×"))</f>
      </c>
      <c r="AC6" s="108"/>
      <c r="AD6" s="66"/>
    </row>
    <row r="7" spans="1:30" ht="18.75" customHeight="1">
      <c r="A7" s="75"/>
      <c r="B7" s="76"/>
      <c r="C7" s="108"/>
      <c r="D7" s="273"/>
      <c r="E7" s="273"/>
      <c r="F7" s="108"/>
      <c r="G7" s="113"/>
      <c r="H7" s="104">
        <f>IF(G7="","",IF(G7=G45,"〇","×"))</f>
      </c>
      <c r="I7" s="108"/>
      <c r="J7" s="114"/>
      <c r="K7" s="114"/>
      <c r="L7" s="114"/>
      <c r="M7" s="114"/>
      <c r="N7" s="114"/>
      <c r="O7" s="114"/>
      <c r="P7" s="108"/>
      <c r="Q7" s="113"/>
      <c r="R7" s="104">
        <f>IF(Q7="","",IF(Q7=Q45,"〇","×"))</f>
      </c>
      <c r="S7" s="108"/>
      <c r="T7" s="76"/>
      <c r="U7" s="75"/>
      <c r="V7" s="76"/>
      <c r="W7" s="108"/>
      <c r="X7" s="273"/>
      <c r="Y7" s="273"/>
      <c r="Z7" s="108"/>
      <c r="AA7" s="113"/>
      <c r="AB7" s="104">
        <f>IF(AA7="","",IF(AA7=AA45,"〇","×"))</f>
      </c>
      <c r="AC7" s="108"/>
      <c r="AD7" s="66"/>
    </row>
    <row r="8" spans="1:30" ht="18.75" customHeight="1">
      <c r="A8" s="75"/>
      <c r="B8" s="76"/>
      <c r="C8" s="108"/>
      <c r="D8" s="272"/>
      <c r="E8" s="272"/>
      <c r="F8" s="112"/>
      <c r="G8" s="111"/>
      <c r="H8" s="104">
        <f>IF(G8="","",IF(G8=G46,"〇","×"))</f>
      </c>
      <c r="I8" s="110"/>
      <c r="J8" s="110"/>
      <c r="K8" s="110"/>
      <c r="L8" s="110"/>
      <c r="M8" s="110"/>
      <c r="N8" s="110"/>
      <c r="O8" s="110"/>
      <c r="P8" s="112"/>
      <c r="Q8" s="111"/>
      <c r="R8" s="104">
        <f>IF(Q8="","",IF(Q8=Q46,"〇","×"))</f>
      </c>
      <c r="S8" s="108"/>
      <c r="T8" s="76"/>
      <c r="U8" s="75"/>
      <c r="V8" s="76"/>
      <c r="W8" s="108"/>
      <c r="X8" s="272"/>
      <c r="Y8" s="272"/>
      <c r="Z8" s="112"/>
      <c r="AA8" s="111"/>
      <c r="AB8" s="104">
        <f>IF(AA8="","",IF(AA8=AA46,"〇","×"))</f>
      </c>
      <c r="AC8" s="108"/>
      <c r="AD8" s="66"/>
    </row>
    <row r="9" spans="1:30" ht="18.75" customHeight="1">
      <c r="A9" s="75"/>
      <c r="B9" s="76"/>
      <c r="C9" s="108"/>
      <c r="D9" s="272"/>
      <c r="E9" s="272"/>
      <c r="F9" s="108"/>
      <c r="G9" s="115"/>
      <c r="H9" s="110"/>
      <c r="I9" s="110"/>
      <c r="J9" s="110"/>
      <c r="K9" s="110"/>
      <c r="L9" s="110"/>
      <c r="M9" s="110"/>
      <c r="N9" s="110"/>
      <c r="O9" s="110"/>
      <c r="P9" s="108"/>
      <c r="Q9" s="115"/>
      <c r="R9" s="108"/>
      <c r="S9" s="108"/>
      <c r="T9" s="76"/>
      <c r="U9" s="75"/>
      <c r="V9" s="76"/>
      <c r="W9" s="108"/>
      <c r="X9" s="272"/>
      <c r="Y9" s="272"/>
      <c r="Z9" s="108"/>
      <c r="AA9" s="115"/>
      <c r="AB9" s="110"/>
      <c r="AC9" s="108"/>
      <c r="AD9" s="66"/>
    </row>
    <row r="10" spans="1:30" ht="18.75" customHeight="1">
      <c r="A10" s="75"/>
      <c r="B10" s="76"/>
      <c r="C10" s="108"/>
      <c r="D10" s="272"/>
      <c r="E10" s="272"/>
      <c r="F10" s="108"/>
      <c r="G10" s="108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08"/>
      <c r="S10" s="108"/>
      <c r="T10" s="76"/>
      <c r="U10" s="75"/>
      <c r="V10" s="76"/>
      <c r="W10" s="108"/>
      <c r="X10" s="272"/>
      <c r="Y10" s="272"/>
      <c r="Z10" s="108"/>
      <c r="AA10" s="108"/>
      <c r="AB10" s="110"/>
      <c r="AC10" s="108"/>
      <c r="AD10" s="66"/>
    </row>
    <row r="11" spans="1:30" ht="18.75" customHeight="1">
      <c r="A11" s="100" t="s">
        <v>186</v>
      </c>
      <c r="B11" s="76"/>
      <c r="C11" s="108"/>
      <c r="D11" s="114"/>
      <c r="E11" s="116"/>
      <c r="F11" s="103"/>
      <c r="G11" s="103"/>
      <c r="H11" s="104">
        <f>IF(OR(F11="",G11="",G16=""),"",IF(AND(F11=F49,G11=G49,G16=G54),"◎","×"))</f>
      </c>
      <c r="I11" s="110"/>
      <c r="J11" s="110"/>
      <c r="K11" s="106" t="s">
        <v>187</v>
      </c>
      <c r="L11" s="105"/>
      <c r="M11" s="105"/>
      <c r="N11" s="105"/>
      <c r="O11" s="102"/>
      <c r="P11" s="103"/>
      <c r="Q11" s="103"/>
      <c r="R11" s="104">
        <f>IF(OR(P11="",Q11="",Q16=""),"",IF(AND(P11=P49,Q11=Q49,Q16=Q54),"◎","×"))</f>
      </c>
      <c r="S11" s="108"/>
      <c r="T11" s="76"/>
      <c r="U11" s="100" t="s">
        <v>94</v>
      </c>
      <c r="V11" s="76"/>
      <c r="W11" s="108"/>
      <c r="X11" s="114"/>
      <c r="Y11" s="116"/>
      <c r="Z11" s="103"/>
      <c r="AA11" s="103"/>
      <c r="AB11" s="104">
        <f>IF(OR(Z11="",AA11="",AA16=""),"",IF(AND(Z11=Z49,AA11=AA49,AA16=AA54),"◎","×"))</f>
      </c>
      <c r="AC11" s="108"/>
      <c r="AD11" s="66"/>
    </row>
    <row r="12" spans="1:30" ht="18.75" customHeight="1">
      <c r="A12" s="75"/>
      <c r="B12" s="76"/>
      <c r="C12" s="108">
        <v>3</v>
      </c>
      <c r="D12" s="272" t="s">
        <v>188</v>
      </c>
      <c r="E12" s="272"/>
      <c r="F12" s="108">
        <v>4</v>
      </c>
      <c r="G12" s="108">
        <v>8</v>
      </c>
      <c r="H12" s="109"/>
      <c r="I12" s="110"/>
      <c r="J12" s="110"/>
      <c r="K12" s="110"/>
      <c r="L12" s="110"/>
      <c r="M12" s="108">
        <v>5</v>
      </c>
      <c r="N12" s="272" t="s">
        <v>188</v>
      </c>
      <c r="O12" s="272"/>
      <c r="P12" s="108">
        <v>9</v>
      </c>
      <c r="Q12" s="108">
        <v>0</v>
      </c>
      <c r="R12" s="109"/>
      <c r="S12" s="108"/>
      <c r="T12" s="76"/>
      <c r="U12" s="75"/>
      <c r="V12" s="76"/>
      <c r="W12" s="108">
        <v>6</v>
      </c>
      <c r="X12" s="272" t="s">
        <v>188</v>
      </c>
      <c r="Y12" s="272"/>
      <c r="Z12" s="108">
        <v>9</v>
      </c>
      <c r="AA12" s="108">
        <v>6</v>
      </c>
      <c r="AB12" s="109"/>
      <c r="AC12" s="108"/>
      <c r="AD12" s="66"/>
    </row>
    <row r="13" spans="1:30" ht="18.75" customHeight="1">
      <c r="A13" s="75"/>
      <c r="B13" s="76"/>
      <c r="C13" s="108"/>
      <c r="D13" s="272"/>
      <c r="E13" s="272"/>
      <c r="F13" s="111"/>
      <c r="G13" s="112"/>
      <c r="H13" s="104">
        <f>IF(F13="","",IF(F13=F51,"〇","×"))</f>
      </c>
      <c r="I13" s="110"/>
      <c r="J13" s="110"/>
      <c r="K13" s="110"/>
      <c r="L13" s="110"/>
      <c r="M13" s="110"/>
      <c r="N13" s="110"/>
      <c r="O13" s="110"/>
      <c r="P13" s="111"/>
      <c r="Q13" s="112"/>
      <c r="R13" s="104">
        <f>IF(P13="","",IF(P13=P51,"〇","×"))</f>
      </c>
      <c r="S13" s="108"/>
      <c r="T13" s="76"/>
      <c r="U13" s="75"/>
      <c r="V13" s="76"/>
      <c r="W13" s="108"/>
      <c r="X13" s="272"/>
      <c r="Y13" s="272"/>
      <c r="Z13" s="111"/>
      <c r="AA13" s="112"/>
      <c r="AB13" s="104">
        <f>IF(Z13="","",IF(Z13=Z51,"〇","×"))</f>
      </c>
      <c r="AC13" s="108"/>
      <c r="AD13" s="66"/>
    </row>
    <row r="14" spans="1:30" ht="18.75" customHeight="1">
      <c r="A14" s="75"/>
      <c r="B14" s="76"/>
      <c r="C14" s="108"/>
      <c r="D14" s="273"/>
      <c r="E14" s="273"/>
      <c r="F14" s="113"/>
      <c r="G14" s="113"/>
      <c r="H14" s="104">
        <f>IF(OR(F14="",G14=""),"",IF(AND(F14=F52,G14=G52),"〇","×"))</f>
      </c>
      <c r="I14" s="110"/>
      <c r="J14" s="110"/>
      <c r="K14" s="110"/>
      <c r="L14" s="110"/>
      <c r="M14" s="110"/>
      <c r="N14" s="110"/>
      <c r="O14" s="110"/>
      <c r="P14" s="113"/>
      <c r="Q14" s="113"/>
      <c r="R14" s="104">
        <f>IF(OR(P14="",Q14=""),"",IF(AND(P14=P52,Q14=Q52),"〇","×"))</f>
      </c>
      <c r="S14" s="108"/>
      <c r="T14" s="76"/>
      <c r="U14" s="75"/>
      <c r="V14" s="76"/>
      <c r="W14" s="108"/>
      <c r="X14" s="273"/>
      <c r="Y14" s="273"/>
      <c r="Z14" s="113"/>
      <c r="AA14" s="113"/>
      <c r="AB14" s="104">
        <f>IF(OR(Z14="",AA14=""),"",IF(AND(Z14=Z52,AA14=AA52),"〇","×"))</f>
      </c>
      <c r="AC14" s="108"/>
      <c r="AD14" s="66"/>
    </row>
    <row r="15" spans="1:30" ht="18.75" customHeight="1">
      <c r="A15" s="75"/>
      <c r="B15" s="76"/>
      <c r="C15" s="108"/>
      <c r="D15" s="272"/>
      <c r="E15" s="272"/>
      <c r="F15" s="111"/>
      <c r="G15" s="111"/>
      <c r="H15" s="104">
        <f>IF(OR(F15="",G15=""),"",IF(AND(F15=F53,G15=G53),"〇","×"))</f>
      </c>
      <c r="I15" s="110"/>
      <c r="J15" s="110"/>
      <c r="K15" s="110"/>
      <c r="L15" s="110"/>
      <c r="M15" s="110"/>
      <c r="N15" s="110"/>
      <c r="O15" s="110"/>
      <c r="P15" s="111"/>
      <c r="Q15" s="111"/>
      <c r="R15" s="104">
        <f>IF(OR(P15="",Q15=""),"",IF(AND(P15=P53,Q15=Q53),"〇","×"))</f>
      </c>
      <c r="S15" s="108"/>
      <c r="T15" s="76"/>
      <c r="U15" s="75"/>
      <c r="V15" s="76"/>
      <c r="W15" s="108"/>
      <c r="X15" s="272"/>
      <c r="Y15" s="272"/>
      <c r="Z15" s="111"/>
      <c r="AA15" s="111"/>
      <c r="AB15" s="104">
        <f>IF(OR(Z15="",AA15=""),"",IF(AND(Z15=Z53,AA15=AA53),"〇","×"))</f>
      </c>
      <c r="AC15" s="108"/>
      <c r="AD15" s="66"/>
    </row>
    <row r="16" spans="1:30" ht="18.75" customHeight="1">
      <c r="A16" s="75"/>
      <c r="B16" s="76"/>
      <c r="C16" s="108"/>
      <c r="D16" s="272"/>
      <c r="E16" s="272"/>
      <c r="F16" s="108"/>
      <c r="G16" s="115"/>
      <c r="H16" s="110"/>
      <c r="I16" s="110"/>
      <c r="J16" s="110"/>
      <c r="K16" s="110"/>
      <c r="L16" s="110"/>
      <c r="M16" s="110"/>
      <c r="N16" s="110"/>
      <c r="O16" s="110"/>
      <c r="P16" s="108"/>
      <c r="Q16" s="115"/>
      <c r="R16" s="108"/>
      <c r="S16" s="108"/>
      <c r="T16" s="76"/>
      <c r="U16" s="75"/>
      <c r="V16" s="76"/>
      <c r="W16" s="108"/>
      <c r="X16" s="272"/>
      <c r="Y16" s="272"/>
      <c r="Z16" s="108"/>
      <c r="AA16" s="115"/>
      <c r="AB16" s="110"/>
      <c r="AC16" s="108"/>
      <c r="AD16" s="66"/>
    </row>
    <row r="17" spans="1:30" ht="18.75" customHeight="1">
      <c r="A17" s="75"/>
      <c r="B17" s="76"/>
      <c r="C17" s="108"/>
      <c r="D17" s="272"/>
      <c r="E17" s="272"/>
      <c r="F17" s="108"/>
      <c r="G17" s="108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08"/>
      <c r="S17" s="108"/>
      <c r="T17" s="76"/>
      <c r="U17" s="75"/>
      <c r="V17" s="76"/>
      <c r="W17" s="108"/>
      <c r="X17" s="272"/>
      <c r="Y17" s="272"/>
      <c r="Z17" s="108"/>
      <c r="AA17" s="108"/>
      <c r="AB17" s="110"/>
      <c r="AC17" s="108"/>
      <c r="AD17" s="66"/>
    </row>
    <row r="18" spans="1:30" ht="18.75" customHeight="1">
      <c r="A18" s="100" t="s">
        <v>96</v>
      </c>
      <c r="B18" s="76"/>
      <c r="C18" s="108"/>
      <c r="D18" s="114"/>
      <c r="E18" s="116"/>
      <c r="F18" s="103"/>
      <c r="G18" s="103"/>
      <c r="H18" s="104">
        <f>IF(OR(F18="",G18="",G23=""),"",IF(AND(F18=F56,G18=G56,G23=G61),"◎","×"))</f>
      </c>
      <c r="I18" s="110"/>
      <c r="J18" s="110"/>
      <c r="K18" s="106" t="s">
        <v>98</v>
      </c>
      <c r="L18" s="105"/>
      <c r="M18" s="105"/>
      <c r="N18" s="105"/>
      <c r="O18" s="102"/>
      <c r="P18" s="103"/>
      <c r="Q18" s="103"/>
      <c r="R18" s="104">
        <f>IF(OR(P18="",Q18="",Q23=""),"",IF(AND(P18=P56,Q18=Q56,Q23=Q61),"◎","×"))</f>
      </c>
      <c r="S18" s="108"/>
      <c r="T18" s="76"/>
      <c r="U18" s="100" t="s">
        <v>100</v>
      </c>
      <c r="V18" s="76"/>
      <c r="W18" s="108"/>
      <c r="X18" s="114"/>
      <c r="Y18" s="116"/>
      <c r="Z18" s="103"/>
      <c r="AA18" s="103"/>
      <c r="AB18" s="104">
        <f>IF(OR(Z18="",AA18="",AA23=""),"",IF(AND(Z18=Z56,AA18=AA56,AA23=AA61),"◎","×"))</f>
      </c>
      <c r="AC18" s="108"/>
      <c r="AD18" s="66"/>
    </row>
    <row r="19" spans="1:30" ht="18.75" customHeight="1">
      <c r="A19" s="75"/>
      <c r="B19" s="76"/>
      <c r="C19" s="108">
        <v>4</v>
      </c>
      <c r="D19" s="272" t="s">
        <v>188</v>
      </c>
      <c r="E19" s="272"/>
      <c r="F19" s="108">
        <v>7</v>
      </c>
      <c r="G19" s="108">
        <v>2</v>
      </c>
      <c r="H19" s="109"/>
      <c r="I19" s="110"/>
      <c r="J19" s="110"/>
      <c r="K19" s="110"/>
      <c r="L19" s="110"/>
      <c r="M19" s="108">
        <v>2</v>
      </c>
      <c r="N19" s="272" t="s">
        <v>188</v>
      </c>
      <c r="O19" s="272"/>
      <c r="P19" s="108">
        <v>5</v>
      </c>
      <c r="Q19" s="108">
        <v>8</v>
      </c>
      <c r="R19" s="109"/>
      <c r="S19" s="108"/>
      <c r="T19" s="76"/>
      <c r="U19" s="75"/>
      <c r="V19" s="76"/>
      <c r="W19" s="108">
        <v>7</v>
      </c>
      <c r="X19" s="272" t="s">
        <v>188</v>
      </c>
      <c r="Y19" s="272"/>
      <c r="Z19" s="108">
        <v>9</v>
      </c>
      <c r="AA19" s="108">
        <v>8</v>
      </c>
      <c r="AB19" s="109"/>
      <c r="AC19" s="108"/>
      <c r="AD19" s="66"/>
    </row>
    <row r="20" spans="1:30" ht="18.75" customHeight="1">
      <c r="A20" s="75"/>
      <c r="B20" s="76"/>
      <c r="C20" s="108"/>
      <c r="D20" s="272"/>
      <c r="E20" s="272"/>
      <c r="F20" s="111"/>
      <c r="G20" s="112"/>
      <c r="H20" s="104">
        <f>IF(F20="","",IF(F20=F58,"〇","×"))</f>
      </c>
      <c r="I20" s="110"/>
      <c r="J20" s="110"/>
      <c r="K20" s="110"/>
      <c r="L20" s="110"/>
      <c r="M20" s="110"/>
      <c r="N20" s="110"/>
      <c r="O20" s="110"/>
      <c r="P20" s="111"/>
      <c r="Q20" s="112"/>
      <c r="R20" s="104">
        <f>IF(P20="","",IF(P20=P58,"〇","×"))</f>
      </c>
      <c r="S20" s="108"/>
      <c r="T20" s="76"/>
      <c r="U20" s="75"/>
      <c r="V20" s="76"/>
      <c r="W20" s="108"/>
      <c r="X20" s="272"/>
      <c r="Y20" s="272"/>
      <c r="Z20" s="111"/>
      <c r="AA20" s="112"/>
      <c r="AB20" s="104">
        <f>IF(Z20="","",IF(Z20=Z58,"〇","×"))</f>
      </c>
      <c r="AC20" s="108"/>
      <c r="AD20" s="66"/>
    </row>
    <row r="21" spans="1:30" ht="18.75" customHeight="1">
      <c r="A21" s="75"/>
      <c r="B21" s="76"/>
      <c r="C21" s="108"/>
      <c r="D21" s="273"/>
      <c r="E21" s="273"/>
      <c r="F21" s="113"/>
      <c r="G21" s="113"/>
      <c r="H21" s="104">
        <f>IF(OR(F21="",G21=""),"",IF(AND(F21=F59,G21=G59),"〇","×"))</f>
      </c>
      <c r="I21" s="110"/>
      <c r="J21" s="110"/>
      <c r="K21" s="110"/>
      <c r="L21" s="110"/>
      <c r="M21" s="110"/>
      <c r="N21" s="110"/>
      <c r="O21" s="110"/>
      <c r="P21" s="113"/>
      <c r="Q21" s="113"/>
      <c r="R21" s="104">
        <f>IF(OR(P21="",Q21=""),"",IF(AND(P21=P59,Q21=Q59),"〇","×"))</f>
      </c>
      <c r="S21" s="108"/>
      <c r="T21" s="76"/>
      <c r="U21" s="75"/>
      <c r="V21" s="76"/>
      <c r="W21" s="108"/>
      <c r="X21" s="273"/>
      <c r="Y21" s="273"/>
      <c r="Z21" s="113"/>
      <c r="AA21" s="113"/>
      <c r="AB21" s="104">
        <f>IF(OR(Z21="",AA21=""),"",IF(AND(Z21=Z59,AA21=AA59),"〇","×"))</f>
      </c>
      <c r="AC21" s="108"/>
      <c r="AD21" s="66"/>
    </row>
    <row r="22" spans="1:30" ht="18.75" customHeight="1">
      <c r="A22" s="75"/>
      <c r="B22" s="76"/>
      <c r="C22" s="108"/>
      <c r="D22" s="272"/>
      <c r="E22" s="272"/>
      <c r="F22" s="111"/>
      <c r="G22" s="111"/>
      <c r="H22" s="104">
        <f>IF(OR(F22="",G22=""),"",IF(AND(F22=F60,G22=G60),"〇","×"))</f>
      </c>
      <c r="I22" s="110"/>
      <c r="J22" s="110"/>
      <c r="K22" s="110"/>
      <c r="L22" s="110"/>
      <c r="M22" s="110"/>
      <c r="N22" s="110"/>
      <c r="O22" s="110"/>
      <c r="P22" s="111"/>
      <c r="Q22" s="111"/>
      <c r="R22" s="104">
        <f>IF(OR(P22="",Q22=""),"",IF(AND(P22=P60,Q22=Q60),"〇","×"))</f>
      </c>
      <c r="S22" s="108"/>
      <c r="T22" s="76"/>
      <c r="U22" s="75"/>
      <c r="V22" s="76"/>
      <c r="W22" s="108"/>
      <c r="X22" s="272"/>
      <c r="Y22" s="272"/>
      <c r="Z22" s="111"/>
      <c r="AA22" s="111"/>
      <c r="AB22" s="104">
        <f>IF(OR(Z22="",AA22=""),"",IF(AND(Z22=Z60,AA22=AA60),"〇","×"))</f>
      </c>
      <c r="AC22" s="108"/>
      <c r="AD22" s="66"/>
    </row>
    <row r="23" spans="1:30" ht="18.75" customHeight="1">
      <c r="A23" s="75"/>
      <c r="B23" s="76"/>
      <c r="C23" s="108"/>
      <c r="D23" s="272"/>
      <c r="E23" s="272"/>
      <c r="F23" s="108"/>
      <c r="G23" s="115"/>
      <c r="H23" s="110"/>
      <c r="I23" s="110"/>
      <c r="J23" s="110"/>
      <c r="K23" s="110"/>
      <c r="L23" s="110"/>
      <c r="M23" s="110"/>
      <c r="N23" s="110"/>
      <c r="O23" s="110"/>
      <c r="P23" s="108"/>
      <c r="Q23" s="115"/>
      <c r="R23" s="108"/>
      <c r="S23" s="108"/>
      <c r="T23" s="76"/>
      <c r="U23" s="75"/>
      <c r="V23" s="76"/>
      <c r="W23" s="108"/>
      <c r="X23" s="272"/>
      <c r="Y23" s="272"/>
      <c r="Z23" s="108"/>
      <c r="AA23" s="115"/>
      <c r="AB23" s="110"/>
      <c r="AC23" s="108"/>
      <c r="AD23" s="66"/>
    </row>
    <row r="24" spans="1:30" ht="18.75" customHeight="1">
      <c r="A24" s="75"/>
      <c r="B24" s="76"/>
      <c r="C24" s="108"/>
      <c r="D24" s="272"/>
      <c r="E24" s="272"/>
      <c r="F24" s="108"/>
      <c r="G24" s="108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08"/>
      <c r="S24" s="108"/>
      <c r="T24" s="76"/>
      <c r="U24" s="75"/>
      <c r="V24" s="76"/>
      <c r="W24" s="108"/>
      <c r="X24" s="272"/>
      <c r="Y24" s="272"/>
      <c r="Z24" s="108"/>
      <c r="AA24" s="108"/>
      <c r="AB24" s="110"/>
      <c r="AC24" s="108"/>
      <c r="AD24" s="66"/>
    </row>
    <row r="25" spans="1:30" ht="18.75" customHeight="1">
      <c r="A25" s="100" t="s">
        <v>102</v>
      </c>
      <c r="B25" s="76"/>
      <c r="C25" s="108"/>
      <c r="D25" s="114"/>
      <c r="E25" s="116"/>
      <c r="F25" s="103"/>
      <c r="G25" s="103"/>
      <c r="H25" s="104">
        <f>IF(OR(F25="",G25="",G30=""),"",IF(AND(F25=F63,G25=G63,G30=G68),"◎","×"))</f>
      </c>
      <c r="I25" s="110"/>
      <c r="J25" s="110"/>
      <c r="K25" s="117" t="s">
        <v>189</v>
      </c>
      <c r="L25" s="105"/>
      <c r="M25" s="105"/>
      <c r="N25" s="105"/>
      <c r="O25" s="102"/>
      <c r="P25" s="103"/>
      <c r="Q25" s="103"/>
      <c r="R25" s="104">
        <f>IF(OR(P25="",Q25="",Q30=""),"",IF(AND(P25=P63,Q25=Q63,Q30=Q68),"◎","×"))</f>
      </c>
      <c r="S25" s="108"/>
      <c r="T25" s="76"/>
      <c r="U25" s="100" t="s">
        <v>190</v>
      </c>
      <c r="V25" s="76"/>
      <c r="W25" s="108"/>
      <c r="X25" s="114"/>
      <c r="Y25" s="116"/>
      <c r="Z25" s="103"/>
      <c r="AA25" s="103"/>
      <c r="AB25" s="104">
        <f>IF(OR(Z25="",AA25="",AA30=""),"",IF(AND(Z25=Z63,AA25=AA63,AA30=AA68),"◎","×"))</f>
      </c>
      <c r="AC25" s="108"/>
      <c r="AD25" s="66"/>
    </row>
    <row r="26" spans="1:30" ht="18.75" customHeight="1">
      <c r="A26" s="75"/>
      <c r="B26" s="76"/>
      <c r="C26" s="108">
        <v>8</v>
      </c>
      <c r="D26" s="272" t="s">
        <v>188</v>
      </c>
      <c r="E26" s="272"/>
      <c r="F26" s="108">
        <v>9</v>
      </c>
      <c r="G26" s="108">
        <v>6</v>
      </c>
      <c r="H26" s="109"/>
      <c r="I26" s="110"/>
      <c r="J26" s="110"/>
      <c r="K26" s="110"/>
      <c r="L26" s="110"/>
      <c r="M26" s="108">
        <v>7</v>
      </c>
      <c r="N26" s="272" t="s">
        <v>188</v>
      </c>
      <c r="O26" s="272"/>
      <c r="P26" s="108">
        <v>8</v>
      </c>
      <c r="Q26" s="108">
        <v>4</v>
      </c>
      <c r="R26" s="109"/>
      <c r="S26" s="108"/>
      <c r="T26" s="76"/>
      <c r="U26" s="75"/>
      <c r="V26" s="76"/>
      <c r="W26" s="108">
        <v>5</v>
      </c>
      <c r="X26" s="272" t="s">
        <v>188</v>
      </c>
      <c r="Y26" s="272"/>
      <c r="Z26" s="108">
        <v>7</v>
      </c>
      <c r="AA26" s="108">
        <v>5</v>
      </c>
      <c r="AB26" s="109"/>
      <c r="AC26" s="108"/>
      <c r="AD26" s="66"/>
    </row>
    <row r="27" spans="1:30" ht="18.75" customHeight="1">
      <c r="A27" s="75"/>
      <c r="B27" s="76"/>
      <c r="C27" s="108"/>
      <c r="D27" s="272"/>
      <c r="E27" s="272"/>
      <c r="F27" s="111"/>
      <c r="G27" s="112"/>
      <c r="H27" s="104">
        <f>IF(F27="","",IF(F27=F65,"〇","×"))</f>
      </c>
      <c r="I27" s="110"/>
      <c r="J27" s="110"/>
      <c r="K27" s="110"/>
      <c r="L27" s="110"/>
      <c r="M27" s="110"/>
      <c r="N27" s="110"/>
      <c r="O27" s="110"/>
      <c r="P27" s="111"/>
      <c r="Q27" s="112"/>
      <c r="R27" s="104">
        <f>IF(P27="","",IF(P27=P65,"〇","×"))</f>
      </c>
      <c r="S27" s="108"/>
      <c r="T27" s="76"/>
      <c r="U27" s="75"/>
      <c r="V27" s="76"/>
      <c r="W27" s="108"/>
      <c r="X27" s="272"/>
      <c r="Y27" s="272"/>
      <c r="Z27" s="111"/>
      <c r="AA27" s="112"/>
      <c r="AB27" s="104">
        <f>IF(Z27="","",IF(Z27=Z65,"〇","×"))</f>
      </c>
      <c r="AC27" s="108"/>
      <c r="AD27" s="66"/>
    </row>
    <row r="28" spans="1:30" ht="18.75" customHeight="1">
      <c r="A28" s="75"/>
      <c r="B28" s="76"/>
      <c r="C28" s="108"/>
      <c r="D28" s="273"/>
      <c r="E28" s="273"/>
      <c r="F28" s="113"/>
      <c r="G28" s="113"/>
      <c r="H28" s="104">
        <f>IF(OR(F28="",G28=""),"",IF(AND(F28=F66,G28=G66),"〇","×"))</f>
      </c>
      <c r="I28" s="110"/>
      <c r="J28" s="110"/>
      <c r="K28" s="110"/>
      <c r="L28" s="110"/>
      <c r="M28" s="110"/>
      <c r="N28" s="110"/>
      <c r="O28" s="110"/>
      <c r="P28" s="113"/>
      <c r="Q28" s="113"/>
      <c r="R28" s="104">
        <f>IF(OR(P28="",Q28=""),"",IF(AND(P28=P66,Q28=Q66),"〇","×"))</f>
      </c>
      <c r="S28" s="108"/>
      <c r="T28" s="76"/>
      <c r="U28" s="75"/>
      <c r="V28" s="76"/>
      <c r="W28" s="108"/>
      <c r="X28" s="273"/>
      <c r="Y28" s="273"/>
      <c r="Z28" s="113"/>
      <c r="AA28" s="113"/>
      <c r="AB28" s="104">
        <f>IF(OR(Z28="",AA28=""),"",IF(AND(Z28=Z66,AA28=AA66),"〇","×"))</f>
      </c>
      <c r="AC28" s="108"/>
      <c r="AD28" s="66"/>
    </row>
    <row r="29" spans="1:30" ht="18.75" customHeight="1">
      <c r="A29" s="75"/>
      <c r="B29" s="76"/>
      <c r="C29" s="108"/>
      <c r="D29" s="272"/>
      <c r="E29" s="272"/>
      <c r="F29" s="111"/>
      <c r="G29" s="111"/>
      <c r="H29" s="104">
        <f>IF(OR(F29="",G29=""),"",IF(AND(F29=F67,G29=G67),"〇","×"))</f>
      </c>
      <c r="I29" s="110"/>
      <c r="J29" s="110"/>
      <c r="K29" s="110"/>
      <c r="L29" s="110"/>
      <c r="M29" s="110"/>
      <c r="N29" s="110"/>
      <c r="O29" s="110"/>
      <c r="P29" s="111"/>
      <c r="Q29" s="111"/>
      <c r="R29" s="104">
        <f>IF(OR(P29="",Q29=""),"",IF(AND(P29=P67,Q29=Q67),"〇","×"))</f>
      </c>
      <c r="S29" s="108"/>
      <c r="T29" s="76"/>
      <c r="U29" s="75"/>
      <c r="V29" s="76"/>
      <c r="W29" s="108"/>
      <c r="X29" s="272"/>
      <c r="Y29" s="272"/>
      <c r="Z29" s="111"/>
      <c r="AA29" s="111"/>
      <c r="AB29" s="104">
        <f>IF(OR(Z29="",AA29=""),"",IF(AND(Z29=Z67,AA29=AA67),"〇","×"))</f>
      </c>
      <c r="AC29" s="108"/>
      <c r="AD29" s="66"/>
    </row>
    <row r="30" spans="1:30" ht="18.75" customHeight="1">
      <c r="A30" s="75"/>
      <c r="B30" s="76"/>
      <c r="C30" s="108"/>
      <c r="D30" s="272"/>
      <c r="E30" s="272"/>
      <c r="F30" s="108"/>
      <c r="G30" s="115"/>
      <c r="H30" s="110"/>
      <c r="I30" s="110"/>
      <c r="J30" s="110"/>
      <c r="K30" s="110"/>
      <c r="L30" s="110"/>
      <c r="M30" s="110"/>
      <c r="N30" s="110"/>
      <c r="O30" s="110"/>
      <c r="P30" s="108"/>
      <c r="Q30" s="115"/>
      <c r="R30" s="108"/>
      <c r="S30" s="108"/>
      <c r="T30" s="76"/>
      <c r="U30" s="75"/>
      <c r="V30" s="76"/>
      <c r="W30" s="108"/>
      <c r="X30" s="272"/>
      <c r="Y30" s="272"/>
      <c r="Z30" s="108"/>
      <c r="AA30" s="115"/>
      <c r="AB30" s="110"/>
      <c r="AC30" s="108"/>
      <c r="AD30" s="66"/>
    </row>
    <row r="31" spans="1:30" ht="18.75" customHeight="1">
      <c r="A31" s="75"/>
      <c r="B31" s="76"/>
      <c r="C31" s="108"/>
      <c r="D31" s="272"/>
      <c r="E31" s="272"/>
      <c r="F31" s="108"/>
      <c r="G31" s="108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08"/>
      <c r="S31" s="108"/>
      <c r="T31" s="76"/>
      <c r="U31" s="75"/>
      <c r="V31" s="76"/>
      <c r="W31" s="108"/>
      <c r="X31" s="272"/>
      <c r="Y31" s="272"/>
      <c r="Z31" s="108"/>
      <c r="AA31" s="108"/>
      <c r="AB31" s="110"/>
      <c r="AC31" s="108"/>
      <c r="AD31" s="66"/>
    </row>
    <row r="32" spans="1:30" ht="18.75" customHeight="1">
      <c r="A32" s="100" t="s">
        <v>191</v>
      </c>
      <c r="B32" s="76"/>
      <c r="C32" s="108"/>
      <c r="D32" s="114"/>
      <c r="E32" s="116"/>
      <c r="F32" s="103"/>
      <c r="G32" s="103"/>
      <c r="H32" s="104">
        <f>IF(OR(F32="",G32="",G37=""),"",IF(AND(F32=F70,G32=G70,G37=G75),"◎","×"))</f>
      </c>
      <c r="I32" s="110"/>
      <c r="J32" s="110"/>
      <c r="K32" s="106" t="s">
        <v>192</v>
      </c>
      <c r="L32" s="105"/>
      <c r="M32" s="105"/>
      <c r="N32" s="105"/>
      <c r="O32" s="102"/>
      <c r="P32" s="103"/>
      <c r="Q32" s="103"/>
      <c r="R32" s="104">
        <f>IF(OR(P32="",Q32="",Q37=""),"",IF(AND(P32=P70,Q32=Q70,Q37=Q75),"◎","×"))</f>
      </c>
      <c r="S32" s="108"/>
      <c r="T32" s="76"/>
      <c r="U32" s="100" t="s">
        <v>193</v>
      </c>
      <c r="V32" s="76"/>
      <c r="W32" s="108"/>
      <c r="X32" s="114"/>
      <c r="Y32" s="116"/>
      <c r="Z32" s="103"/>
      <c r="AA32" s="103"/>
      <c r="AB32" s="104">
        <f>IF(OR(Z32="",AA32="",AA37=""),"",IF(AND(Z32=Z70,AA32=AA70,AA37=AA75),"◎","×"))</f>
      </c>
      <c r="AC32" s="108"/>
      <c r="AD32" s="66"/>
    </row>
    <row r="33" spans="1:30" ht="18.75" customHeight="1">
      <c r="A33" s="75"/>
      <c r="B33" s="76"/>
      <c r="C33" s="108">
        <v>6</v>
      </c>
      <c r="D33" s="272" t="s">
        <v>188</v>
      </c>
      <c r="E33" s="272"/>
      <c r="F33" s="108">
        <v>9</v>
      </c>
      <c r="G33" s="108">
        <v>0</v>
      </c>
      <c r="H33" s="109"/>
      <c r="I33" s="110"/>
      <c r="J33" s="110"/>
      <c r="K33" s="110"/>
      <c r="L33" s="110"/>
      <c r="M33" s="108">
        <v>3</v>
      </c>
      <c r="N33" s="272" t="s">
        <v>188</v>
      </c>
      <c r="O33" s="272"/>
      <c r="P33" s="108">
        <v>8</v>
      </c>
      <c r="Q33" s="108">
        <v>7</v>
      </c>
      <c r="R33" s="109"/>
      <c r="S33" s="108"/>
      <c r="T33" s="76"/>
      <c r="U33" s="75"/>
      <c r="V33" s="76"/>
      <c r="W33" s="108">
        <v>4</v>
      </c>
      <c r="X33" s="272" t="s">
        <v>188</v>
      </c>
      <c r="Y33" s="272"/>
      <c r="Z33" s="108">
        <v>9</v>
      </c>
      <c r="AA33" s="108">
        <v>2</v>
      </c>
      <c r="AB33" s="109"/>
      <c r="AC33" s="108"/>
      <c r="AD33" s="66"/>
    </row>
    <row r="34" spans="1:30" ht="18.75" customHeight="1">
      <c r="A34" s="75"/>
      <c r="B34" s="76"/>
      <c r="C34" s="108"/>
      <c r="D34" s="272"/>
      <c r="E34" s="272"/>
      <c r="F34" s="111"/>
      <c r="G34" s="112"/>
      <c r="H34" s="104">
        <f>IF(F34="","",IF(F34=F72,"〇","×"))</f>
      </c>
      <c r="I34" s="110"/>
      <c r="J34" s="110"/>
      <c r="K34" s="110"/>
      <c r="L34" s="110"/>
      <c r="M34" s="110"/>
      <c r="N34" s="110"/>
      <c r="O34" s="110"/>
      <c r="P34" s="111"/>
      <c r="Q34" s="112"/>
      <c r="R34" s="104">
        <f>IF(P34="","",IF(P34=P72,"〇","×"))</f>
      </c>
      <c r="S34" s="108"/>
      <c r="T34" s="76"/>
      <c r="U34" s="75"/>
      <c r="V34" s="76"/>
      <c r="W34" s="108"/>
      <c r="X34" s="272"/>
      <c r="Y34" s="272"/>
      <c r="Z34" s="111"/>
      <c r="AA34" s="112"/>
      <c r="AB34" s="104">
        <f>IF(Z34="","",IF(Z34=Z72,"〇","×"))</f>
      </c>
      <c r="AC34" s="108"/>
      <c r="AD34" s="66"/>
    </row>
    <row r="35" spans="1:30" ht="18.75" customHeight="1">
      <c r="A35" s="75"/>
      <c r="B35" s="76"/>
      <c r="C35" s="108"/>
      <c r="D35" s="273"/>
      <c r="E35" s="273"/>
      <c r="F35" s="113"/>
      <c r="G35" s="113"/>
      <c r="H35" s="104">
        <f>IF(OR(F35="",G35=""),"",IF(AND(F35=F73,G35=G73),"〇","×"))</f>
      </c>
      <c r="I35" s="110"/>
      <c r="J35" s="110"/>
      <c r="K35" s="110"/>
      <c r="L35" s="110"/>
      <c r="M35" s="110"/>
      <c r="N35" s="110"/>
      <c r="O35" s="110"/>
      <c r="P35" s="113"/>
      <c r="Q35" s="113"/>
      <c r="R35" s="104">
        <f>IF(OR(P35="",Q35=""),"",IF(AND(P35=P73,Q35=Q73),"〇","×"))</f>
      </c>
      <c r="S35" s="108"/>
      <c r="T35" s="76"/>
      <c r="U35" s="75"/>
      <c r="V35" s="76"/>
      <c r="W35" s="108"/>
      <c r="X35" s="273"/>
      <c r="Y35" s="273"/>
      <c r="Z35" s="113"/>
      <c r="AA35" s="113"/>
      <c r="AB35" s="104">
        <f>IF(OR(Z35="",AA35=""),"",IF(AND(Z35=Z73,AA35=AA73),"〇","×"))</f>
      </c>
      <c r="AC35" s="108"/>
      <c r="AD35" s="66"/>
    </row>
    <row r="36" spans="1:30" ht="18.75" customHeight="1">
      <c r="A36" s="75"/>
      <c r="B36" s="76"/>
      <c r="C36" s="108"/>
      <c r="D36" s="272"/>
      <c r="E36" s="272"/>
      <c r="F36" s="111"/>
      <c r="G36" s="111"/>
      <c r="H36" s="104">
        <f>IF(OR(F36="",G36=""),"",IF(AND(F36=F74,G36=G74),"〇","×"))</f>
      </c>
      <c r="I36" s="110"/>
      <c r="J36" s="110"/>
      <c r="K36" s="110"/>
      <c r="L36" s="110"/>
      <c r="M36" s="110"/>
      <c r="N36" s="110"/>
      <c r="O36" s="110"/>
      <c r="P36" s="111"/>
      <c r="Q36" s="111"/>
      <c r="R36" s="104">
        <f>IF(OR(P36="",Q36=""),"",IF(AND(P36=P74,Q36=Q74),"〇","×"))</f>
      </c>
      <c r="S36" s="108"/>
      <c r="T36" s="76"/>
      <c r="U36" s="75"/>
      <c r="V36" s="76"/>
      <c r="W36" s="108"/>
      <c r="X36" s="272"/>
      <c r="Y36" s="272"/>
      <c r="Z36" s="111"/>
      <c r="AA36" s="111"/>
      <c r="AB36" s="104">
        <f>IF(OR(Z36="",AA36=""),"",IF(AND(Z36=Z74,AA36=AA74),"〇","×"))</f>
      </c>
      <c r="AC36" s="108"/>
      <c r="AD36" s="66"/>
    </row>
    <row r="37" spans="1:30" ht="18.75" customHeight="1">
      <c r="A37" s="75"/>
      <c r="B37" s="76"/>
      <c r="C37" s="108"/>
      <c r="D37" s="272"/>
      <c r="E37" s="272"/>
      <c r="F37" s="108"/>
      <c r="G37" s="115"/>
      <c r="H37" s="110"/>
      <c r="I37" s="110"/>
      <c r="J37" s="110"/>
      <c r="K37" s="110"/>
      <c r="L37" s="110"/>
      <c r="M37" s="110"/>
      <c r="N37" s="110"/>
      <c r="O37" s="110"/>
      <c r="P37" s="108"/>
      <c r="Q37" s="115"/>
      <c r="R37" s="108"/>
      <c r="S37" s="108"/>
      <c r="T37" s="76"/>
      <c r="U37" s="75"/>
      <c r="V37" s="76"/>
      <c r="W37" s="108"/>
      <c r="X37" s="272"/>
      <c r="Y37" s="272"/>
      <c r="Z37" s="108"/>
      <c r="AA37" s="115"/>
      <c r="AB37" s="110"/>
      <c r="AC37" s="108"/>
      <c r="AD37" s="66"/>
    </row>
    <row r="38" spans="1:30" ht="18.75" customHeight="1">
      <c r="A38" s="75"/>
      <c r="B38" s="76"/>
      <c r="C38" s="108"/>
      <c r="D38" s="272"/>
      <c r="E38" s="272"/>
      <c r="F38" s="108"/>
      <c r="G38" s="108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08"/>
      <c r="S38" s="108"/>
      <c r="T38" s="76"/>
      <c r="U38" s="75"/>
      <c r="V38" s="76"/>
      <c r="W38" s="108"/>
      <c r="X38" s="272"/>
      <c r="Y38" s="272"/>
      <c r="Z38" s="108"/>
      <c r="AA38" s="108"/>
      <c r="AB38" s="110"/>
      <c r="AC38" s="108"/>
      <c r="AD38" s="66"/>
    </row>
    <row r="39" spans="1:29" ht="48.75" customHeight="1" hidden="1">
      <c r="A39" s="262"/>
      <c r="B39" s="262"/>
      <c r="C39" s="274" t="str">
        <f>C1</f>
        <v>ド　リ　ル</v>
      </c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 t="s">
        <v>181</v>
      </c>
      <c r="O39" s="274"/>
      <c r="P39" s="274"/>
      <c r="Q39" s="274"/>
      <c r="R39" s="274"/>
      <c r="S39" s="275">
        <v>2</v>
      </c>
      <c r="T39" s="275"/>
      <c r="U39" s="275"/>
      <c r="V39" s="275"/>
      <c r="W39" s="275"/>
      <c r="X39" s="62"/>
      <c r="Y39" s="276"/>
      <c r="Z39" s="277"/>
      <c r="AA39" s="277"/>
      <c r="AB39" s="277"/>
      <c r="AC39" s="278"/>
    </row>
    <row r="40" spans="3:30" ht="47.25" customHeight="1" hidden="1">
      <c r="C40" s="282" t="str">
        <f>C2</f>
        <v>余力のある人は、⓫から⓯の問題にもチャレンジしましょう。</v>
      </c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56" t="s">
        <v>183</v>
      </c>
      <c r="O40" s="256"/>
      <c r="P40" s="256"/>
      <c r="Q40" s="256"/>
      <c r="R40" s="256"/>
      <c r="S40" s="118" t="s">
        <v>40</v>
      </c>
      <c r="T40" s="283"/>
      <c r="U40" s="283"/>
      <c r="V40" s="283"/>
      <c r="W40" s="283"/>
      <c r="X40" s="283"/>
      <c r="Y40" s="283"/>
      <c r="Z40" s="283"/>
      <c r="AA40" s="283"/>
      <c r="AB40" s="283"/>
      <c r="AC40" s="119" t="s">
        <v>184</v>
      </c>
      <c r="AD40" s="65"/>
    </row>
    <row r="41" ht="18" customHeight="1" hidden="1"/>
    <row r="42" spans="1:29" ht="18.75" customHeight="1" hidden="1">
      <c r="A42" s="120" t="str">
        <f>IF(A4="","",A4)</f>
        <v>①</v>
      </c>
      <c r="B42" s="59"/>
      <c r="C42" s="121"/>
      <c r="D42" s="121"/>
      <c r="E42" s="122"/>
      <c r="F42" s="123">
        <f>QUOTIENT(F43,C43)</f>
        <v>4</v>
      </c>
      <c r="G42" s="123">
        <f>QUOTIENT(MOD(F43,C43)*10+G43,C43)</f>
        <v>4</v>
      </c>
      <c r="H42" s="124"/>
      <c r="I42" s="124"/>
      <c r="J42" s="124"/>
      <c r="K42" s="120" t="str">
        <f>IF(K4="","",K4)</f>
        <v>②</v>
      </c>
      <c r="L42" s="59"/>
      <c r="M42" s="121"/>
      <c r="N42" s="121"/>
      <c r="O42" s="122"/>
      <c r="P42" s="123">
        <f>QUOTIENT(P43,M43)</f>
        <v>2</v>
      </c>
      <c r="Q42" s="123">
        <f>QUOTIENT(MOD(P43,M43)*10+Q43,M43)</f>
        <v>3</v>
      </c>
      <c r="R42" s="124"/>
      <c r="S42" s="124"/>
      <c r="T42" s="59"/>
      <c r="U42" s="120" t="str">
        <f>IF(U4="","",U4)</f>
        <v>③</v>
      </c>
      <c r="V42" s="59"/>
      <c r="W42" s="121"/>
      <c r="X42" s="121"/>
      <c r="Y42" s="122"/>
      <c r="Z42" s="123">
        <f>QUOTIENT(Z43,W43)</f>
        <v>1</v>
      </c>
      <c r="AA42" s="123">
        <f>QUOTIENT(MOD(Z43,W43)*10+AA43,W43)</f>
        <v>1</v>
      </c>
      <c r="AB42" s="124"/>
      <c r="AC42" s="124"/>
    </row>
    <row r="43" spans="1:29" ht="18.75" customHeight="1" hidden="1">
      <c r="A43" s="120">
        <f>IF(A5="","",A5)</f>
      </c>
      <c r="B43" s="120">
        <f>IF(B5="","",B5)</f>
      </c>
      <c r="C43" s="125">
        <f>IF(C5="","",C5)</f>
        <v>2</v>
      </c>
      <c r="D43" s="284" t="str">
        <f>IF(D5="","",D5)</f>
        <v> ） </v>
      </c>
      <c r="E43" s="284"/>
      <c r="F43" s="125">
        <f>IF(F5="","",F5)</f>
        <v>8</v>
      </c>
      <c r="G43" s="125">
        <f>IF(G5="","",G5)</f>
        <v>8</v>
      </c>
      <c r="H43" s="125">
        <f>IF(H5="","",H5)</f>
      </c>
      <c r="I43" s="125">
        <f>IF(I5="","",I5)</f>
      </c>
      <c r="J43" s="126"/>
      <c r="K43" s="120">
        <f>IF(K5="","",K5)</f>
      </c>
      <c r="L43" s="120">
        <f>IF(L5="","",L5)</f>
      </c>
      <c r="M43" s="125">
        <f>IF(M5="","",M5)</f>
        <v>3</v>
      </c>
      <c r="N43" s="284" t="str">
        <f>IF(N5="","",N5)</f>
        <v> ） </v>
      </c>
      <c r="O43" s="284"/>
      <c r="P43" s="125">
        <f>IF(P5="","",P5)</f>
        <v>6</v>
      </c>
      <c r="Q43" s="125">
        <f>IF(Q5="","",Q5)</f>
        <v>9</v>
      </c>
      <c r="R43" s="125">
        <f>IF(R5="","",R5)</f>
      </c>
      <c r="S43" s="125">
        <f>IF(S5="","",S5)</f>
      </c>
      <c r="T43" s="59"/>
      <c r="U43" s="120">
        <f>IF(U5="","",U5)</f>
      </c>
      <c r="V43" s="120">
        <f>IF(V5="","",V5)</f>
      </c>
      <c r="W43" s="125">
        <f>IF(W5="","",W5)</f>
        <v>9</v>
      </c>
      <c r="X43" s="284" t="str">
        <f>IF(X5="","",X5)</f>
        <v> ） </v>
      </c>
      <c r="Y43" s="284"/>
      <c r="Z43" s="125">
        <f>IF(Z5="","",Z5)</f>
        <v>9</v>
      </c>
      <c r="AA43" s="125">
        <f>IF(AA5="","",AA5)</f>
        <v>9</v>
      </c>
      <c r="AB43" s="125">
        <f>IF(AB5="","",AB5)</f>
      </c>
      <c r="AC43" s="125">
        <f>IF(AC5="","",AC5)</f>
      </c>
    </row>
    <row r="44" spans="1:29" ht="18.75" customHeight="1" hidden="1">
      <c r="A44" s="127"/>
      <c r="B44" s="59"/>
      <c r="C44" s="125"/>
      <c r="D44" s="285"/>
      <c r="E44" s="285"/>
      <c r="F44" s="128">
        <f>F42*C43</f>
        <v>8</v>
      </c>
      <c r="G44" s="129"/>
      <c r="H44" s="126"/>
      <c r="I44" s="126"/>
      <c r="J44" s="126"/>
      <c r="K44" s="126"/>
      <c r="L44" s="126"/>
      <c r="M44" s="126"/>
      <c r="N44" s="126"/>
      <c r="O44" s="126"/>
      <c r="P44" s="128">
        <f>P42*M43</f>
        <v>6</v>
      </c>
      <c r="Q44" s="129"/>
      <c r="R44" s="125"/>
      <c r="S44" s="125"/>
      <c r="T44" s="59"/>
      <c r="U44" s="127"/>
      <c r="V44" s="59"/>
      <c r="W44" s="125"/>
      <c r="X44" s="284"/>
      <c r="Y44" s="284"/>
      <c r="Z44" s="128">
        <f>Z42*W43</f>
        <v>9</v>
      </c>
      <c r="AA44" s="129"/>
      <c r="AB44" s="126"/>
      <c r="AC44" s="125"/>
    </row>
    <row r="45" spans="1:29" ht="18.75" customHeight="1" hidden="1">
      <c r="A45" s="127"/>
      <c r="B45" s="59"/>
      <c r="C45" s="125"/>
      <c r="D45" s="286"/>
      <c r="E45" s="286"/>
      <c r="F45" s="130">
        <f>IF(QUOTIENT((F43*10+G43)-(F44*10),10)=0,"",(QUOTIENT((F43*10+G43)-(F44*10),10)))</f>
      </c>
      <c r="G45" s="130">
        <f>MOD((F43*10+G43)-(F44*10),10)</f>
        <v>8</v>
      </c>
      <c r="H45" s="126"/>
      <c r="I45" s="125"/>
      <c r="J45" s="131"/>
      <c r="K45" s="131"/>
      <c r="L45" s="131"/>
      <c r="M45" s="131"/>
      <c r="N45" s="131"/>
      <c r="O45" s="131"/>
      <c r="P45" s="130">
        <f>IF(QUOTIENT((P43*10+Q43)-(P44*10),10)=0,"",(QUOTIENT((P43*10+Q43)-(P44*10),10)))</f>
      </c>
      <c r="Q45" s="130">
        <f>MOD((P43*10+Q43)-(P44*10),10)</f>
        <v>9</v>
      </c>
      <c r="R45" s="125"/>
      <c r="S45" s="125"/>
      <c r="T45" s="59"/>
      <c r="U45" s="127"/>
      <c r="V45" s="59"/>
      <c r="W45" s="125"/>
      <c r="X45" s="286"/>
      <c r="Y45" s="286"/>
      <c r="Z45" s="130">
        <f>IF(QUOTIENT((Z43*10+AA43)-(Z44*10),10)=0,"",(QUOTIENT((Z43*10+AA43)-(Z44*10),10)))</f>
      </c>
      <c r="AA45" s="130">
        <f>MOD((Z43*10+AA43)-(Z44*10),10)</f>
        <v>9</v>
      </c>
      <c r="AB45" s="126"/>
      <c r="AC45" s="125"/>
    </row>
    <row r="46" spans="1:29" ht="18.75" customHeight="1" hidden="1">
      <c r="A46" s="127"/>
      <c r="B46" s="59"/>
      <c r="C46" s="125"/>
      <c r="D46" s="284"/>
      <c r="E46" s="284"/>
      <c r="F46" s="128">
        <f>IF(QUOTIENT(G42*C43,10)=0,"",QUOTIENT(G42*C43,10))</f>
      </c>
      <c r="G46" s="128">
        <f>MOD(G42*C43,10)</f>
        <v>8</v>
      </c>
      <c r="H46" s="126"/>
      <c r="I46" s="126"/>
      <c r="J46" s="126"/>
      <c r="K46" s="126"/>
      <c r="L46" s="126"/>
      <c r="M46" s="126"/>
      <c r="N46" s="126"/>
      <c r="O46" s="126"/>
      <c r="P46" s="128">
        <f>IF(QUOTIENT(Q42*M43,10)=0,"",QUOTIENT(Q42*M43,10))</f>
      </c>
      <c r="Q46" s="128">
        <f>MOD(Q42*M43,10)</f>
        <v>9</v>
      </c>
      <c r="R46" s="125"/>
      <c r="S46" s="125"/>
      <c r="T46" s="59"/>
      <c r="U46" s="127"/>
      <c r="V46" s="59"/>
      <c r="W46" s="125"/>
      <c r="X46" s="284"/>
      <c r="Y46" s="284"/>
      <c r="Z46" s="128">
        <f>IF(QUOTIENT(AA42*W43,10)=0,"",QUOTIENT(AA42*W43,10))</f>
      </c>
      <c r="AA46" s="128">
        <f>MOD(AA42*W43,10)</f>
        <v>9</v>
      </c>
      <c r="AB46" s="126"/>
      <c r="AC46" s="125"/>
    </row>
    <row r="47" spans="1:29" ht="18.75" customHeight="1" hidden="1">
      <c r="A47" s="127"/>
      <c r="B47" s="59"/>
      <c r="C47" s="125"/>
      <c r="D47" s="284"/>
      <c r="E47" s="284"/>
      <c r="F47" s="125"/>
      <c r="G47" s="130">
        <f>IF(AND(F45="",F46=""),G45-G46,((F45*10+G45)-(F46*10+G46)))</f>
        <v>0</v>
      </c>
      <c r="H47" s="126"/>
      <c r="I47" s="126"/>
      <c r="J47" s="126"/>
      <c r="K47" s="126"/>
      <c r="L47" s="126"/>
      <c r="M47" s="126"/>
      <c r="N47" s="126"/>
      <c r="O47" s="126"/>
      <c r="P47" s="125"/>
      <c r="Q47" s="130">
        <f>IF(AND(P45="",P46=""),Q45-Q46,((P45*10+Q45)-(P46*10+Q46)))</f>
        <v>0</v>
      </c>
      <c r="R47" s="125"/>
      <c r="S47" s="125"/>
      <c r="T47" s="59"/>
      <c r="U47" s="127"/>
      <c r="V47" s="59"/>
      <c r="W47" s="125"/>
      <c r="X47" s="284"/>
      <c r="Y47" s="284"/>
      <c r="Z47" s="125"/>
      <c r="AA47" s="130">
        <f>IF(AND(Z45="",Z46=""),AA45-AA46,((Z45*10+AA45)-(Z46*10+AA46)))</f>
        <v>0</v>
      </c>
      <c r="AB47" s="126"/>
      <c r="AC47" s="125"/>
    </row>
    <row r="48" spans="1:29" ht="18.75" customHeight="1" hidden="1">
      <c r="A48" s="127"/>
      <c r="B48" s="59"/>
      <c r="C48" s="125"/>
      <c r="D48" s="284"/>
      <c r="E48" s="284"/>
      <c r="F48" s="125"/>
      <c r="G48" s="125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5"/>
      <c r="S48" s="125"/>
      <c r="T48" s="59"/>
      <c r="U48" s="127"/>
      <c r="V48" s="59"/>
      <c r="W48" s="125"/>
      <c r="X48" s="284"/>
      <c r="Y48" s="284"/>
      <c r="Z48" s="125"/>
      <c r="AA48" s="125"/>
      <c r="AB48" s="126"/>
      <c r="AC48" s="125"/>
    </row>
    <row r="49" spans="1:29" ht="18.75" customHeight="1" hidden="1">
      <c r="A49" s="120" t="str">
        <f>IF(A11="","",A11)</f>
        <v>④</v>
      </c>
      <c r="B49" s="59"/>
      <c r="C49" s="121"/>
      <c r="D49" s="121"/>
      <c r="E49" s="122"/>
      <c r="F49" s="123">
        <f>QUOTIENT(F50,C50)</f>
        <v>1</v>
      </c>
      <c r="G49" s="123">
        <f>QUOTIENT(MOD(F50,C50)*10+G50,C50)</f>
        <v>6</v>
      </c>
      <c r="H49" s="124"/>
      <c r="I49" s="124"/>
      <c r="J49" s="124"/>
      <c r="K49" s="120" t="str">
        <f>IF(K11="","",K11)</f>
        <v>⑤</v>
      </c>
      <c r="L49" s="59"/>
      <c r="M49" s="121"/>
      <c r="N49" s="121"/>
      <c r="O49" s="122"/>
      <c r="P49" s="123">
        <f>QUOTIENT(P50,M50)</f>
        <v>1</v>
      </c>
      <c r="Q49" s="123">
        <f>QUOTIENT(MOD(P50,M50)*10+Q50,M50)</f>
        <v>8</v>
      </c>
      <c r="R49" s="124"/>
      <c r="S49" s="124"/>
      <c r="T49" s="59"/>
      <c r="U49" s="120" t="str">
        <f>IF(U11="","",U11)</f>
        <v>⑥</v>
      </c>
      <c r="V49" s="59"/>
      <c r="W49" s="121"/>
      <c r="X49" s="121"/>
      <c r="Y49" s="122"/>
      <c r="Z49" s="123">
        <f>QUOTIENT(Z50,W50)</f>
        <v>1</v>
      </c>
      <c r="AA49" s="123">
        <f>QUOTIENT(MOD(Z50,W50)*10+AA50,W50)</f>
        <v>6</v>
      </c>
      <c r="AB49" s="124"/>
      <c r="AC49" s="124"/>
    </row>
    <row r="50" spans="1:29" ht="18.75" customHeight="1" hidden="1">
      <c r="A50" s="120">
        <f>IF(A12="","",A12)</f>
      </c>
      <c r="B50" s="120">
        <f>IF(B12="","",B12)</f>
      </c>
      <c r="C50" s="125">
        <f>IF(C12="","",C12)</f>
        <v>3</v>
      </c>
      <c r="D50" s="284" t="str">
        <f>IF(D12="","",D12)</f>
        <v> ） </v>
      </c>
      <c r="E50" s="284"/>
      <c r="F50" s="125">
        <f>IF(F12="","",F12)</f>
        <v>4</v>
      </c>
      <c r="G50" s="125">
        <f>IF(G12="","",G12)</f>
        <v>8</v>
      </c>
      <c r="H50" s="125">
        <f>IF(H12="","",H12)</f>
      </c>
      <c r="I50" s="125">
        <f>IF(I12="","",I12)</f>
      </c>
      <c r="J50" s="126"/>
      <c r="K50" s="120">
        <f>IF(K12="","",K12)</f>
      </c>
      <c r="L50" s="120">
        <f>IF(L12="","",L12)</f>
      </c>
      <c r="M50" s="125">
        <f>IF(M12="","",M12)</f>
        <v>5</v>
      </c>
      <c r="N50" s="284" t="str">
        <f>IF(N12="","",N12)</f>
        <v> ） </v>
      </c>
      <c r="O50" s="284"/>
      <c r="P50" s="125">
        <f>IF(P12="","",P12)</f>
        <v>9</v>
      </c>
      <c r="Q50" s="125">
        <f>IF(Q12="","",Q12)</f>
        <v>0</v>
      </c>
      <c r="R50" s="125">
        <f>IF(R12="","",R12)</f>
      </c>
      <c r="S50" s="125">
        <f>IF(S12="","",S12)</f>
      </c>
      <c r="T50" s="59"/>
      <c r="U50" s="120">
        <f>IF(U12="","",U12)</f>
      </c>
      <c r="V50" s="120">
        <f>IF(V12="","",V12)</f>
      </c>
      <c r="W50" s="125">
        <f>IF(W12="","",W12)</f>
        <v>6</v>
      </c>
      <c r="X50" s="284" t="str">
        <f>IF(X12="","",X12)</f>
        <v> ） </v>
      </c>
      <c r="Y50" s="284"/>
      <c r="Z50" s="125">
        <f>IF(Z12="","",Z12)</f>
        <v>9</v>
      </c>
      <c r="AA50" s="125">
        <f>IF(AA12="","",AA12)</f>
        <v>6</v>
      </c>
      <c r="AB50" s="125">
        <f>IF(AB12="","",AB12)</f>
      </c>
      <c r="AC50" s="125">
        <f>IF(AC12="","",AC12)</f>
      </c>
    </row>
    <row r="51" spans="1:29" ht="18.75" customHeight="1" hidden="1">
      <c r="A51" s="127"/>
      <c r="B51" s="59"/>
      <c r="C51" s="125"/>
      <c r="D51" s="284"/>
      <c r="E51" s="284"/>
      <c r="F51" s="128">
        <f>F49*C50</f>
        <v>3</v>
      </c>
      <c r="G51" s="129"/>
      <c r="H51" s="126"/>
      <c r="I51" s="126"/>
      <c r="J51" s="126"/>
      <c r="K51" s="126"/>
      <c r="L51" s="126"/>
      <c r="M51" s="126"/>
      <c r="N51" s="126"/>
      <c r="O51" s="126"/>
      <c r="P51" s="128">
        <f>P49*M50</f>
        <v>5</v>
      </c>
      <c r="Q51" s="129"/>
      <c r="R51" s="125"/>
      <c r="S51" s="125"/>
      <c r="T51" s="59"/>
      <c r="U51" s="127"/>
      <c r="V51" s="59"/>
      <c r="W51" s="125"/>
      <c r="X51" s="284"/>
      <c r="Y51" s="284"/>
      <c r="Z51" s="128">
        <f>Z49*W50</f>
        <v>6</v>
      </c>
      <c r="AA51" s="129"/>
      <c r="AB51" s="126"/>
      <c r="AC51" s="125"/>
    </row>
    <row r="52" spans="1:29" ht="18.75" customHeight="1" hidden="1">
      <c r="A52" s="127"/>
      <c r="B52" s="59"/>
      <c r="C52" s="125"/>
      <c r="D52" s="286"/>
      <c r="E52" s="286"/>
      <c r="F52" s="130">
        <f>IF(QUOTIENT((F50*10+G50)-(F51*10),10)=0,"",(QUOTIENT((F50*10+G50)-(F51*10),10)))</f>
        <v>1</v>
      </c>
      <c r="G52" s="130">
        <f>MOD((F50*10+G50)-(F51*10),10)</f>
        <v>8</v>
      </c>
      <c r="H52" s="126"/>
      <c r="I52" s="126"/>
      <c r="J52" s="126"/>
      <c r="K52" s="126"/>
      <c r="L52" s="126"/>
      <c r="M52" s="126"/>
      <c r="N52" s="126"/>
      <c r="O52" s="126"/>
      <c r="P52" s="130">
        <f>IF(QUOTIENT((P50*10+Q50)-(P51*10),10)=0,"",(QUOTIENT((P50*10+Q50)-(P51*10),10)))</f>
        <v>4</v>
      </c>
      <c r="Q52" s="130">
        <f>MOD((P50*10+Q50)-(P51*10),10)</f>
        <v>0</v>
      </c>
      <c r="R52" s="125"/>
      <c r="S52" s="125"/>
      <c r="T52" s="59"/>
      <c r="U52" s="127"/>
      <c r="V52" s="59"/>
      <c r="W52" s="125"/>
      <c r="X52" s="286"/>
      <c r="Y52" s="286"/>
      <c r="Z52" s="130">
        <f>IF(QUOTIENT((Z50*10+AA50)-(Z51*10),10)=0,"",(QUOTIENT((Z50*10+AA50)-(Z51*10),10)))</f>
        <v>3</v>
      </c>
      <c r="AA52" s="130">
        <f>MOD((Z50*10+AA50)-(Z51*10),10)</f>
        <v>6</v>
      </c>
      <c r="AB52" s="126"/>
      <c r="AC52" s="125"/>
    </row>
    <row r="53" spans="1:29" ht="18.75" customHeight="1" hidden="1">
      <c r="A53" s="127"/>
      <c r="B53" s="59"/>
      <c r="C53" s="125"/>
      <c r="D53" s="284"/>
      <c r="E53" s="284"/>
      <c r="F53" s="128">
        <f>IF(QUOTIENT(G49*C50,10)=0,"",QUOTIENT(G49*C50,10))</f>
        <v>1</v>
      </c>
      <c r="G53" s="128">
        <f>MOD(G49*C50,10)</f>
        <v>8</v>
      </c>
      <c r="H53" s="126"/>
      <c r="I53" s="126"/>
      <c r="J53" s="126"/>
      <c r="K53" s="126"/>
      <c r="L53" s="126"/>
      <c r="M53" s="126"/>
      <c r="N53" s="126"/>
      <c r="O53" s="126"/>
      <c r="P53" s="128">
        <f>IF(QUOTIENT(Q49*M50,10)=0,"",QUOTIENT(Q49*M50,10))</f>
        <v>4</v>
      </c>
      <c r="Q53" s="128">
        <f>MOD(Q49*M50,10)</f>
        <v>0</v>
      </c>
      <c r="R53" s="125"/>
      <c r="S53" s="125"/>
      <c r="T53" s="59"/>
      <c r="U53" s="127"/>
      <c r="V53" s="59"/>
      <c r="W53" s="125"/>
      <c r="X53" s="284"/>
      <c r="Y53" s="284"/>
      <c r="Z53" s="128">
        <f>IF(QUOTIENT(AA49*W50,10)=0,"",QUOTIENT(AA49*W50,10))</f>
        <v>3</v>
      </c>
      <c r="AA53" s="128">
        <f>MOD(AA49*W50,10)</f>
        <v>6</v>
      </c>
      <c r="AB53" s="126"/>
      <c r="AC53" s="125"/>
    </row>
    <row r="54" spans="1:29" ht="18.75" customHeight="1" hidden="1">
      <c r="A54" s="127"/>
      <c r="B54" s="59"/>
      <c r="C54" s="125"/>
      <c r="D54" s="284"/>
      <c r="E54" s="284"/>
      <c r="F54" s="125"/>
      <c r="G54" s="130">
        <f>IF(AND(F52="",F53=""),G52-G53,((F52*10+G52)-(F53*10+G53)))</f>
        <v>0</v>
      </c>
      <c r="H54" s="126"/>
      <c r="I54" s="126"/>
      <c r="J54" s="126"/>
      <c r="K54" s="126"/>
      <c r="L54" s="126"/>
      <c r="M54" s="126"/>
      <c r="N54" s="126"/>
      <c r="O54" s="126"/>
      <c r="P54" s="125"/>
      <c r="Q54" s="130">
        <f>IF(AND(P52="",P53=""),Q52-Q53,((P52*10+Q52)-(P53*10+Q53)))</f>
        <v>0</v>
      </c>
      <c r="R54" s="125"/>
      <c r="S54" s="125"/>
      <c r="T54" s="59"/>
      <c r="U54" s="127"/>
      <c r="V54" s="59"/>
      <c r="W54" s="125"/>
      <c r="X54" s="284"/>
      <c r="Y54" s="284"/>
      <c r="Z54" s="125"/>
      <c r="AA54" s="130">
        <f>IF(AND(Z52="",Z53=""),AA52-AA53,((Z52*10+AA52)-(Z53*10+AA53)))</f>
        <v>0</v>
      </c>
      <c r="AB54" s="126"/>
      <c r="AC54" s="125"/>
    </row>
    <row r="55" spans="1:29" ht="18.75" customHeight="1" hidden="1">
      <c r="A55" s="127"/>
      <c r="B55" s="59"/>
      <c r="C55" s="125"/>
      <c r="D55" s="284"/>
      <c r="E55" s="284"/>
      <c r="F55" s="125"/>
      <c r="G55" s="125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5"/>
      <c r="S55" s="125"/>
      <c r="T55" s="59"/>
      <c r="U55" s="127"/>
      <c r="V55" s="59"/>
      <c r="W55" s="125"/>
      <c r="X55" s="284"/>
      <c r="Y55" s="284"/>
      <c r="Z55" s="125"/>
      <c r="AA55" s="125"/>
      <c r="AB55" s="126"/>
      <c r="AC55" s="125"/>
    </row>
    <row r="56" spans="1:29" ht="18.75" customHeight="1" hidden="1">
      <c r="A56" s="120" t="str">
        <f>IF(A18="","",A18)</f>
        <v>⑦</v>
      </c>
      <c r="B56" s="59"/>
      <c r="C56" s="121"/>
      <c r="D56" s="121"/>
      <c r="E56" s="122"/>
      <c r="F56" s="123">
        <f>QUOTIENT(F57,C57)</f>
        <v>1</v>
      </c>
      <c r="G56" s="123">
        <f>QUOTIENT(MOD(F57,C57)*10+G57,C57)</f>
        <v>8</v>
      </c>
      <c r="H56" s="124"/>
      <c r="I56" s="124"/>
      <c r="J56" s="124"/>
      <c r="K56" s="120" t="str">
        <f>IF(K18="","",K18)</f>
        <v>⑧</v>
      </c>
      <c r="L56" s="59"/>
      <c r="M56" s="121"/>
      <c r="N56" s="121"/>
      <c r="O56" s="122"/>
      <c r="P56" s="123">
        <f>QUOTIENT(P57,M57)</f>
        <v>2</v>
      </c>
      <c r="Q56" s="123">
        <f>QUOTIENT(MOD(P57,M57)*10+Q57,M57)</f>
        <v>9</v>
      </c>
      <c r="R56" s="124"/>
      <c r="S56" s="124"/>
      <c r="T56" s="59"/>
      <c r="U56" s="120" t="str">
        <f>IF(U18="","",U18)</f>
        <v>⑨</v>
      </c>
      <c r="V56" s="59"/>
      <c r="W56" s="121"/>
      <c r="X56" s="121"/>
      <c r="Y56" s="122"/>
      <c r="Z56" s="123">
        <f>QUOTIENT(Z57,W57)</f>
        <v>1</v>
      </c>
      <c r="AA56" s="123">
        <f>QUOTIENT(MOD(Z57,W57)*10+AA57,W57)</f>
        <v>4</v>
      </c>
      <c r="AB56" s="124"/>
      <c r="AC56" s="124"/>
    </row>
    <row r="57" spans="1:29" ht="18.75" customHeight="1" hidden="1">
      <c r="A57" s="120">
        <f>IF(A19="","",A19)</f>
      </c>
      <c r="B57" s="120">
        <f>IF(B19="","",B19)</f>
      </c>
      <c r="C57" s="125">
        <f>IF(C19="","",C19)</f>
        <v>4</v>
      </c>
      <c r="D57" s="284" t="str">
        <f>IF(D19="","",D19)</f>
        <v> ） </v>
      </c>
      <c r="E57" s="284"/>
      <c r="F57" s="125">
        <f>IF(F19="","",F19)</f>
        <v>7</v>
      </c>
      <c r="G57" s="125">
        <f>IF(G19="","",G19)</f>
        <v>2</v>
      </c>
      <c r="H57" s="125">
        <f>IF(H19="","",H19)</f>
      </c>
      <c r="I57" s="125">
        <f>IF(I19="","",I19)</f>
      </c>
      <c r="J57" s="126"/>
      <c r="K57" s="120">
        <f>IF(K19="","",K19)</f>
      </c>
      <c r="L57" s="120">
        <f>IF(L19="","",L19)</f>
      </c>
      <c r="M57" s="125">
        <f>IF(M19="","",M19)</f>
        <v>2</v>
      </c>
      <c r="N57" s="284" t="str">
        <f>IF(N19="","",N19)</f>
        <v> ） </v>
      </c>
      <c r="O57" s="284"/>
      <c r="P57" s="125">
        <f>IF(P19="","",P19)</f>
        <v>5</v>
      </c>
      <c r="Q57" s="125">
        <f>IF(Q19="","",Q19)</f>
        <v>8</v>
      </c>
      <c r="R57" s="125">
        <f>IF(R19="","",R19)</f>
      </c>
      <c r="S57" s="125">
        <f>IF(S19="","",S19)</f>
      </c>
      <c r="T57" s="59"/>
      <c r="U57" s="120">
        <f>IF(U19="","",U19)</f>
      </c>
      <c r="V57" s="120">
        <f>IF(V19="","",V19)</f>
      </c>
      <c r="W57" s="125">
        <f>IF(W19="","",W19)</f>
        <v>7</v>
      </c>
      <c r="X57" s="284" t="str">
        <f>IF(X19="","",X19)</f>
        <v> ） </v>
      </c>
      <c r="Y57" s="284"/>
      <c r="Z57" s="125">
        <f>IF(Z19="","",Z19)</f>
        <v>9</v>
      </c>
      <c r="AA57" s="125">
        <f>IF(AA19="","",AA19)</f>
        <v>8</v>
      </c>
      <c r="AB57" s="125">
        <f>IF(AB19="","",AB19)</f>
      </c>
      <c r="AC57" s="125">
        <f>IF(AC19="","",AC19)</f>
      </c>
    </row>
    <row r="58" spans="1:29" ht="18.75" customHeight="1" hidden="1">
      <c r="A58" s="127"/>
      <c r="B58" s="59"/>
      <c r="C58" s="125"/>
      <c r="D58" s="284"/>
      <c r="E58" s="284"/>
      <c r="F58" s="128">
        <f>F56*C57</f>
        <v>4</v>
      </c>
      <c r="G58" s="129"/>
      <c r="H58" s="126"/>
      <c r="I58" s="126"/>
      <c r="J58" s="126"/>
      <c r="K58" s="126"/>
      <c r="L58" s="126"/>
      <c r="M58" s="126"/>
      <c r="N58" s="126"/>
      <c r="O58" s="126"/>
      <c r="P58" s="128">
        <f>P56*M57</f>
        <v>4</v>
      </c>
      <c r="Q58" s="129"/>
      <c r="R58" s="125"/>
      <c r="S58" s="125"/>
      <c r="T58" s="59"/>
      <c r="U58" s="127"/>
      <c r="V58" s="59"/>
      <c r="W58" s="125"/>
      <c r="X58" s="284"/>
      <c r="Y58" s="284"/>
      <c r="Z58" s="128">
        <f>Z56*W57</f>
        <v>7</v>
      </c>
      <c r="AA58" s="129"/>
      <c r="AB58" s="126"/>
      <c r="AC58" s="125"/>
    </row>
    <row r="59" spans="1:29" ht="18.75" customHeight="1" hidden="1">
      <c r="A59" s="127"/>
      <c r="B59" s="59"/>
      <c r="C59" s="125"/>
      <c r="D59" s="286"/>
      <c r="E59" s="286"/>
      <c r="F59" s="130">
        <f>IF(QUOTIENT((F57*10+G57)-(F58*10),10)=0,"",(QUOTIENT((F57*10+G57)-(F58*10),10)))</f>
        <v>3</v>
      </c>
      <c r="G59" s="130">
        <f>MOD((F57*10+G57)-(F58*10),10)</f>
        <v>2</v>
      </c>
      <c r="H59" s="126"/>
      <c r="I59" s="126"/>
      <c r="J59" s="126"/>
      <c r="K59" s="126"/>
      <c r="L59" s="126"/>
      <c r="M59" s="126"/>
      <c r="N59" s="126"/>
      <c r="O59" s="126"/>
      <c r="P59" s="130">
        <f>IF(QUOTIENT((P57*10+Q57)-(P58*10),10)=0,"",(QUOTIENT((P57*10+Q57)-(P58*10),10)))</f>
        <v>1</v>
      </c>
      <c r="Q59" s="130">
        <f>MOD((P57*10+Q57)-(P58*10),10)</f>
        <v>8</v>
      </c>
      <c r="R59" s="125"/>
      <c r="S59" s="125"/>
      <c r="T59" s="59"/>
      <c r="U59" s="127"/>
      <c r="V59" s="59"/>
      <c r="W59" s="125"/>
      <c r="X59" s="286"/>
      <c r="Y59" s="286"/>
      <c r="Z59" s="130">
        <f>IF(QUOTIENT((Z57*10+AA57)-(Z58*10),10)=0,"",(QUOTIENT((Z57*10+AA57)-(Z58*10),10)))</f>
        <v>2</v>
      </c>
      <c r="AA59" s="130">
        <f>MOD((Z57*10+AA57)-(Z58*10),10)</f>
        <v>8</v>
      </c>
      <c r="AB59" s="126"/>
      <c r="AC59" s="125"/>
    </row>
    <row r="60" spans="1:29" ht="18.75" customHeight="1" hidden="1">
      <c r="A60" s="127"/>
      <c r="B60" s="59"/>
      <c r="C60" s="125"/>
      <c r="D60" s="284"/>
      <c r="E60" s="284"/>
      <c r="F60" s="128">
        <f>IF(QUOTIENT(G56*C57,10)=0,"",QUOTIENT(G56*C57,10))</f>
        <v>3</v>
      </c>
      <c r="G60" s="128">
        <f>MOD(G56*C57,10)</f>
        <v>2</v>
      </c>
      <c r="H60" s="126"/>
      <c r="I60" s="126"/>
      <c r="J60" s="126"/>
      <c r="K60" s="126"/>
      <c r="L60" s="126"/>
      <c r="M60" s="126"/>
      <c r="N60" s="126"/>
      <c r="O60" s="126"/>
      <c r="P60" s="128">
        <f>IF(QUOTIENT(Q56*M57,10)=0,"",QUOTIENT(Q56*M57,10))</f>
        <v>1</v>
      </c>
      <c r="Q60" s="128">
        <f>MOD(Q56*M57,10)</f>
        <v>8</v>
      </c>
      <c r="R60" s="125"/>
      <c r="S60" s="125"/>
      <c r="T60" s="59"/>
      <c r="U60" s="127"/>
      <c r="V60" s="59"/>
      <c r="W60" s="125"/>
      <c r="X60" s="284"/>
      <c r="Y60" s="284"/>
      <c r="Z60" s="128">
        <f>IF(QUOTIENT(AA56*W57,10)=0,"",QUOTIENT(AA56*W57,10))</f>
        <v>2</v>
      </c>
      <c r="AA60" s="128">
        <f>MOD(AA56*W57,10)</f>
        <v>8</v>
      </c>
      <c r="AB60" s="126"/>
      <c r="AC60" s="125"/>
    </row>
    <row r="61" spans="1:29" ht="18.75" customHeight="1" hidden="1">
      <c r="A61" s="127"/>
      <c r="B61" s="59"/>
      <c r="C61" s="125"/>
      <c r="D61" s="284"/>
      <c r="E61" s="284"/>
      <c r="F61" s="125"/>
      <c r="G61" s="130">
        <f>IF(AND(F59="",F60=""),G59-G60,((F59*10+G59)-(F60*10+G60)))</f>
        <v>0</v>
      </c>
      <c r="H61" s="126"/>
      <c r="I61" s="126"/>
      <c r="J61" s="126"/>
      <c r="K61" s="126"/>
      <c r="L61" s="126"/>
      <c r="M61" s="126"/>
      <c r="N61" s="126"/>
      <c r="O61" s="126"/>
      <c r="P61" s="125"/>
      <c r="Q61" s="130">
        <f>IF(AND(P59="",P60=""),Q59-Q60,((P59*10+Q59)-(P60*10+Q60)))</f>
        <v>0</v>
      </c>
      <c r="R61" s="125"/>
      <c r="S61" s="125"/>
      <c r="T61" s="59"/>
      <c r="U61" s="127"/>
      <c r="V61" s="59"/>
      <c r="W61" s="125"/>
      <c r="X61" s="284"/>
      <c r="Y61" s="284"/>
      <c r="Z61" s="125"/>
      <c r="AA61" s="130">
        <f>IF(AND(Z59="",Z60=""),AA59-AA60,((Z59*10+AA59)-(Z60*10+AA60)))</f>
        <v>0</v>
      </c>
      <c r="AB61" s="126"/>
      <c r="AC61" s="125"/>
    </row>
    <row r="62" spans="1:29" ht="18.75" customHeight="1" hidden="1">
      <c r="A62" s="127"/>
      <c r="B62" s="59"/>
      <c r="C62" s="125"/>
      <c r="D62" s="284"/>
      <c r="E62" s="284"/>
      <c r="F62" s="125"/>
      <c r="G62" s="125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5"/>
      <c r="S62" s="125"/>
      <c r="T62" s="59"/>
      <c r="U62" s="127"/>
      <c r="V62" s="59"/>
      <c r="W62" s="125"/>
      <c r="X62" s="284"/>
      <c r="Y62" s="284"/>
      <c r="Z62" s="125"/>
      <c r="AA62" s="125"/>
      <c r="AB62" s="126"/>
      <c r="AC62" s="125"/>
    </row>
    <row r="63" spans="1:29" ht="18.75" customHeight="1" hidden="1">
      <c r="A63" s="120" t="str">
        <f>IF(A25="","",A25)</f>
        <v>⑩</v>
      </c>
      <c r="B63" s="59"/>
      <c r="C63" s="121"/>
      <c r="D63" s="121"/>
      <c r="E63" s="122"/>
      <c r="F63" s="123">
        <f>QUOTIENT(F64,C64)</f>
        <v>1</v>
      </c>
      <c r="G63" s="123">
        <f>QUOTIENT(MOD(F64,C64)*10+G64,C64)</f>
        <v>2</v>
      </c>
      <c r="H63" s="124"/>
      <c r="I63" s="124"/>
      <c r="J63" s="124"/>
      <c r="K63" s="120" t="str">
        <f>IF(K25="","",K25)</f>
        <v>⓫</v>
      </c>
      <c r="L63" s="59"/>
      <c r="M63" s="121"/>
      <c r="N63" s="121"/>
      <c r="O63" s="122"/>
      <c r="P63" s="123">
        <f>QUOTIENT(P64,M64)</f>
        <v>1</v>
      </c>
      <c r="Q63" s="123">
        <f>QUOTIENT(MOD(P64,M64)*10+Q64,M64)</f>
        <v>2</v>
      </c>
      <c r="R63" s="124"/>
      <c r="S63" s="124"/>
      <c r="T63" s="59"/>
      <c r="U63" s="120" t="str">
        <f>IF(U25="","",U25)</f>
        <v>⓬</v>
      </c>
      <c r="V63" s="59"/>
      <c r="W63" s="121"/>
      <c r="X63" s="121"/>
      <c r="Y63" s="122"/>
      <c r="Z63" s="123">
        <f>QUOTIENT(Z64,W64)</f>
        <v>1</v>
      </c>
      <c r="AA63" s="123">
        <f>QUOTIENT(MOD(Z64,W64)*10+AA64,W64)</f>
        <v>5</v>
      </c>
      <c r="AB63" s="124"/>
      <c r="AC63" s="124"/>
    </row>
    <row r="64" spans="1:29" ht="18.75" customHeight="1" hidden="1">
      <c r="A64" s="120">
        <f>IF(A26="","",A26)</f>
      </c>
      <c r="B64" s="120">
        <f>IF(B26="","",B26)</f>
      </c>
      <c r="C64" s="125">
        <f>IF(C26="","",C26)</f>
        <v>8</v>
      </c>
      <c r="D64" s="284" t="str">
        <f>IF(D26="","",D26)</f>
        <v> ） </v>
      </c>
      <c r="E64" s="284"/>
      <c r="F64" s="125">
        <f>IF(F26="","",F26)</f>
        <v>9</v>
      </c>
      <c r="G64" s="125">
        <f>IF(G26="","",G26)</f>
        <v>6</v>
      </c>
      <c r="H64" s="125">
        <f>IF(H26="","",H26)</f>
      </c>
      <c r="I64" s="125">
        <f>IF(I26="","",I26)</f>
      </c>
      <c r="J64" s="126"/>
      <c r="K64" s="120">
        <f>IF(K26="","",K26)</f>
      </c>
      <c r="L64" s="120">
        <f>IF(L26="","",L26)</f>
      </c>
      <c r="M64" s="125">
        <f>IF(M26="","",M26)</f>
        <v>7</v>
      </c>
      <c r="N64" s="284" t="str">
        <f>IF(N26="","",N26)</f>
        <v> ） </v>
      </c>
      <c r="O64" s="284"/>
      <c r="P64" s="125">
        <f>IF(P26="","",P26)</f>
        <v>8</v>
      </c>
      <c r="Q64" s="125">
        <f>IF(Q26="","",Q26)</f>
        <v>4</v>
      </c>
      <c r="R64" s="125">
        <f>IF(R26="","",R26)</f>
      </c>
      <c r="S64" s="125">
        <f>IF(S26="","",S26)</f>
      </c>
      <c r="T64" s="59"/>
      <c r="U64" s="120">
        <f>IF(U26="","",U26)</f>
      </c>
      <c r="V64" s="120">
        <f>IF(V26="","",V26)</f>
      </c>
      <c r="W64" s="125">
        <f>IF(W26="","",W26)</f>
        <v>5</v>
      </c>
      <c r="X64" s="284" t="str">
        <f>IF(X26="","",X26)</f>
        <v> ） </v>
      </c>
      <c r="Y64" s="284"/>
      <c r="Z64" s="125">
        <f>IF(Z26="","",Z26)</f>
        <v>7</v>
      </c>
      <c r="AA64" s="125">
        <f>IF(AA26="","",AA26)</f>
        <v>5</v>
      </c>
      <c r="AB64" s="125">
        <f>IF(AB26="","",AB26)</f>
      </c>
      <c r="AC64" s="125">
        <f>IF(AC26="","",AC26)</f>
      </c>
    </row>
    <row r="65" spans="1:29" ht="18.75" customHeight="1" hidden="1">
      <c r="A65" s="127"/>
      <c r="B65" s="59"/>
      <c r="C65" s="125"/>
      <c r="D65" s="284"/>
      <c r="E65" s="284"/>
      <c r="F65" s="128">
        <f>F63*C64</f>
        <v>8</v>
      </c>
      <c r="G65" s="129"/>
      <c r="H65" s="126"/>
      <c r="I65" s="126"/>
      <c r="J65" s="126"/>
      <c r="K65" s="126"/>
      <c r="L65" s="126"/>
      <c r="M65" s="126"/>
      <c r="N65" s="126"/>
      <c r="O65" s="126"/>
      <c r="P65" s="128">
        <f>P63*M64</f>
        <v>7</v>
      </c>
      <c r="Q65" s="129"/>
      <c r="R65" s="125"/>
      <c r="S65" s="125"/>
      <c r="T65" s="59"/>
      <c r="U65" s="127"/>
      <c r="V65" s="59"/>
      <c r="W65" s="125"/>
      <c r="X65" s="284"/>
      <c r="Y65" s="284"/>
      <c r="Z65" s="128">
        <f>Z63*W64</f>
        <v>5</v>
      </c>
      <c r="AA65" s="129"/>
      <c r="AB65" s="126"/>
      <c r="AC65" s="125"/>
    </row>
    <row r="66" spans="1:29" ht="18.75" customHeight="1" hidden="1">
      <c r="A66" s="127"/>
      <c r="B66" s="59"/>
      <c r="C66" s="125"/>
      <c r="D66" s="286"/>
      <c r="E66" s="286"/>
      <c r="F66" s="130">
        <f>IF(QUOTIENT((F64*10+G64)-(F65*10),10)=0,"",(QUOTIENT((F64*10+G64)-(F65*10),10)))</f>
        <v>1</v>
      </c>
      <c r="G66" s="130">
        <f>MOD((F64*10+G64)-(F65*10),10)</f>
        <v>6</v>
      </c>
      <c r="H66" s="126"/>
      <c r="I66" s="126"/>
      <c r="J66" s="126"/>
      <c r="K66" s="126"/>
      <c r="L66" s="126"/>
      <c r="M66" s="126"/>
      <c r="N66" s="126"/>
      <c r="O66" s="126"/>
      <c r="P66" s="130">
        <f>IF(QUOTIENT((P64*10+Q64)-(P65*10),10)=0,"",(QUOTIENT((P64*10+Q64)-(P65*10),10)))</f>
        <v>1</v>
      </c>
      <c r="Q66" s="130">
        <f>MOD((P64*10+Q64)-(P65*10),10)</f>
        <v>4</v>
      </c>
      <c r="R66" s="125"/>
      <c r="S66" s="125"/>
      <c r="T66" s="59"/>
      <c r="U66" s="127"/>
      <c r="V66" s="59"/>
      <c r="W66" s="125"/>
      <c r="X66" s="286"/>
      <c r="Y66" s="286"/>
      <c r="Z66" s="130">
        <f>IF(QUOTIENT((Z64*10+AA64)-(Z65*10),10)=0,"",(QUOTIENT((Z64*10+AA64)-(Z65*10),10)))</f>
        <v>2</v>
      </c>
      <c r="AA66" s="130">
        <f>MOD((Z64*10+AA64)-(Z65*10),10)</f>
        <v>5</v>
      </c>
      <c r="AB66" s="126"/>
      <c r="AC66" s="125"/>
    </row>
    <row r="67" spans="1:29" ht="18.75" customHeight="1" hidden="1">
      <c r="A67" s="127"/>
      <c r="B67" s="59"/>
      <c r="C67" s="125"/>
      <c r="D67" s="284"/>
      <c r="E67" s="284"/>
      <c r="F67" s="128">
        <f>IF(QUOTIENT(G63*C64,10)=0,"",QUOTIENT(G63*C64,10))</f>
        <v>1</v>
      </c>
      <c r="G67" s="128">
        <f>MOD(G63*C64,10)</f>
        <v>6</v>
      </c>
      <c r="H67" s="126"/>
      <c r="I67" s="126"/>
      <c r="J67" s="126"/>
      <c r="K67" s="126"/>
      <c r="L67" s="126"/>
      <c r="M67" s="126"/>
      <c r="N67" s="126"/>
      <c r="O67" s="126"/>
      <c r="P67" s="128">
        <f>IF(QUOTIENT(Q63*M64,10)=0,"",QUOTIENT(Q63*M64,10))</f>
        <v>1</v>
      </c>
      <c r="Q67" s="128">
        <f>MOD(Q63*M64,10)</f>
        <v>4</v>
      </c>
      <c r="R67" s="125"/>
      <c r="S67" s="125"/>
      <c r="T67" s="59"/>
      <c r="U67" s="127"/>
      <c r="V67" s="59"/>
      <c r="W67" s="125"/>
      <c r="X67" s="284"/>
      <c r="Y67" s="284"/>
      <c r="Z67" s="128">
        <f>IF(QUOTIENT(AA63*W64,10)=0,"",QUOTIENT(AA63*W64,10))</f>
        <v>2</v>
      </c>
      <c r="AA67" s="128">
        <f>MOD(AA63*W64,10)</f>
        <v>5</v>
      </c>
      <c r="AB67" s="126"/>
      <c r="AC67" s="125"/>
    </row>
    <row r="68" spans="1:29" ht="18.75" customHeight="1" hidden="1">
      <c r="A68" s="127"/>
      <c r="B68" s="59"/>
      <c r="C68" s="125"/>
      <c r="D68" s="284"/>
      <c r="E68" s="284"/>
      <c r="F68" s="125"/>
      <c r="G68" s="130">
        <f>IF(AND(F66="",F67=""),G66-G67,((F66*10+G66)-(F67*10+G67)))</f>
        <v>0</v>
      </c>
      <c r="H68" s="126"/>
      <c r="I68" s="126"/>
      <c r="J68" s="126"/>
      <c r="K68" s="126"/>
      <c r="L68" s="126"/>
      <c r="M68" s="126"/>
      <c r="N68" s="126"/>
      <c r="O68" s="126"/>
      <c r="P68" s="125"/>
      <c r="Q68" s="130">
        <f>IF(AND(P66="",P67=""),Q66-Q67,((P66*10+Q66)-(P67*10+Q67)))</f>
        <v>0</v>
      </c>
      <c r="R68" s="125"/>
      <c r="S68" s="125"/>
      <c r="T68" s="59"/>
      <c r="U68" s="127"/>
      <c r="V68" s="59"/>
      <c r="W68" s="125"/>
      <c r="X68" s="284"/>
      <c r="Y68" s="284"/>
      <c r="Z68" s="125"/>
      <c r="AA68" s="130">
        <f>IF(AND(Z66="",Z67=""),AA66-AA67,((Z66*10+AA66)-(Z67*10+AA67)))</f>
        <v>0</v>
      </c>
      <c r="AB68" s="126"/>
      <c r="AC68" s="125"/>
    </row>
    <row r="69" spans="1:29" ht="18.75" customHeight="1" hidden="1">
      <c r="A69" s="127"/>
      <c r="B69" s="59"/>
      <c r="C69" s="125"/>
      <c r="D69" s="284"/>
      <c r="E69" s="284"/>
      <c r="F69" s="125"/>
      <c r="G69" s="125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5"/>
      <c r="S69" s="125"/>
      <c r="T69" s="59"/>
      <c r="U69" s="127"/>
      <c r="V69" s="59"/>
      <c r="W69" s="125"/>
      <c r="X69" s="284"/>
      <c r="Y69" s="284"/>
      <c r="Z69" s="125"/>
      <c r="AA69" s="125"/>
      <c r="AB69" s="126"/>
      <c r="AC69" s="125"/>
    </row>
    <row r="70" spans="1:29" ht="18.75" customHeight="1" hidden="1">
      <c r="A70" s="120" t="str">
        <f>IF(A32="","",A32)</f>
        <v>⓭</v>
      </c>
      <c r="B70" s="59"/>
      <c r="C70" s="121"/>
      <c r="D70" s="121"/>
      <c r="E70" s="122"/>
      <c r="F70" s="123">
        <f>QUOTIENT(F71,C71)</f>
        <v>1</v>
      </c>
      <c r="G70" s="123">
        <f>QUOTIENT(MOD(F71,C71)*10+G71,C71)</f>
        <v>5</v>
      </c>
      <c r="H70" s="124"/>
      <c r="I70" s="124"/>
      <c r="J70" s="124"/>
      <c r="K70" s="120" t="str">
        <f>IF(K32="","",K32)</f>
        <v>⓮</v>
      </c>
      <c r="L70" s="59"/>
      <c r="M70" s="121"/>
      <c r="N70" s="121"/>
      <c r="O70" s="122"/>
      <c r="P70" s="123">
        <f>QUOTIENT(P71,M71)</f>
        <v>2</v>
      </c>
      <c r="Q70" s="123">
        <f>QUOTIENT(MOD(P71,M71)*10+Q71,M71)</f>
        <v>9</v>
      </c>
      <c r="R70" s="124"/>
      <c r="S70" s="124"/>
      <c r="T70" s="59"/>
      <c r="U70" s="120" t="str">
        <f>IF(U32="","",U32)</f>
        <v>⓯</v>
      </c>
      <c r="V70" s="59"/>
      <c r="W70" s="121"/>
      <c r="X70" s="121"/>
      <c r="Y70" s="122"/>
      <c r="Z70" s="123">
        <f>QUOTIENT(Z71,W71)</f>
        <v>2</v>
      </c>
      <c r="AA70" s="123">
        <f>QUOTIENT(MOD(Z71,W71)*10+AA71,W71)</f>
        <v>3</v>
      </c>
      <c r="AB70" s="124"/>
      <c r="AC70" s="124"/>
    </row>
    <row r="71" spans="1:29" ht="18.75" customHeight="1" hidden="1">
      <c r="A71" s="120">
        <f>IF(A33="","",A33)</f>
      </c>
      <c r="B71" s="120">
        <f>IF(B33="","",B33)</f>
      </c>
      <c r="C71" s="125">
        <f>IF(C33="","",C33)</f>
        <v>6</v>
      </c>
      <c r="D71" s="284" t="str">
        <f>IF(D33="","",D33)</f>
        <v> ） </v>
      </c>
      <c r="E71" s="284"/>
      <c r="F71" s="125">
        <f>IF(F33="","",F33)</f>
        <v>9</v>
      </c>
      <c r="G71" s="125">
        <f>IF(G33="","",G33)</f>
        <v>0</v>
      </c>
      <c r="H71" s="125">
        <f>IF(H33="","",H33)</f>
      </c>
      <c r="I71" s="125">
        <f>IF(I33="","",I33)</f>
      </c>
      <c r="J71" s="126"/>
      <c r="K71" s="120">
        <f>IF(K33="","",K33)</f>
      </c>
      <c r="L71" s="120">
        <f>IF(L33="","",L33)</f>
      </c>
      <c r="M71" s="125">
        <f>IF(M33="","",M33)</f>
        <v>3</v>
      </c>
      <c r="N71" s="284" t="str">
        <f>IF(N33="","",N33)</f>
        <v> ） </v>
      </c>
      <c r="O71" s="284"/>
      <c r="P71" s="125">
        <f>IF(P33="","",P33)</f>
        <v>8</v>
      </c>
      <c r="Q71" s="125">
        <f>IF(Q33="","",Q33)</f>
        <v>7</v>
      </c>
      <c r="R71" s="125">
        <f>IF(R33="","",R33)</f>
      </c>
      <c r="S71" s="125">
        <f>IF(S33="","",S33)</f>
      </c>
      <c r="T71" s="59"/>
      <c r="U71" s="120">
        <f>IF(U33="","",U33)</f>
      </c>
      <c r="V71" s="120">
        <f>IF(V33="","",V33)</f>
      </c>
      <c r="W71" s="125">
        <f>IF(W33="","",W33)</f>
        <v>4</v>
      </c>
      <c r="X71" s="284" t="str">
        <f>IF(X33="","",X33)</f>
        <v> ） </v>
      </c>
      <c r="Y71" s="284"/>
      <c r="Z71" s="125">
        <f>IF(Z33="","",Z33)</f>
        <v>9</v>
      </c>
      <c r="AA71" s="125">
        <f>IF(AA33="","",AA33)</f>
        <v>2</v>
      </c>
      <c r="AB71" s="125">
        <f>IF(AB33="","",AB33)</f>
      </c>
      <c r="AC71" s="125">
        <f>IF(AC33="","",AC33)</f>
      </c>
    </row>
    <row r="72" spans="1:29" ht="18.75" customHeight="1" hidden="1">
      <c r="A72" s="127"/>
      <c r="B72" s="59"/>
      <c r="C72" s="125"/>
      <c r="D72" s="284"/>
      <c r="E72" s="284"/>
      <c r="F72" s="128">
        <f>F70*C71</f>
        <v>6</v>
      </c>
      <c r="G72" s="129"/>
      <c r="H72" s="126"/>
      <c r="I72" s="126"/>
      <c r="J72" s="126"/>
      <c r="K72" s="126"/>
      <c r="L72" s="126"/>
      <c r="M72" s="126"/>
      <c r="N72" s="126"/>
      <c r="O72" s="126"/>
      <c r="P72" s="128">
        <f>P70*M71</f>
        <v>6</v>
      </c>
      <c r="Q72" s="129"/>
      <c r="R72" s="125"/>
      <c r="S72" s="125"/>
      <c r="T72" s="59"/>
      <c r="U72" s="127"/>
      <c r="V72" s="59"/>
      <c r="W72" s="125"/>
      <c r="X72" s="284"/>
      <c r="Y72" s="284"/>
      <c r="Z72" s="128">
        <f>Z70*W71</f>
        <v>8</v>
      </c>
      <c r="AA72" s="129"/>
      <c r="AB72" s="126"/>
      <c r="AC72" s="125"/>
    </row>
    <row r="73" spans="1:29" ht="18.75" customHeight="1" hidden="1">
      <c r="A73" s="127"/>
      <c r="B73" s="59"/>
      <c r="C73" s="125"/>
      <c r="D73" s="286"/>
      <c r="E73" s="286"/>
      <c r="F73" s="130">
        <f>IF(QUOTIENT((F71*10+G71)-(F72*10),10)=0,"",(QUOTIENT((F71*10+G71)-(F72*10),10)))</f>
        <v>3</v>
      </c>
      <c r="G73" s="130">
        <f>MOD((F71*10+G71)-(F72*10),10)</f>
        <v>0</v>
      </c>
      <c r="H73" s="126"/>
      <c r="I73" s="126"/>
      <c r="J73" s="126"/>
      <c r="K73" s="126"/>
      <c r="L73" s="126"/>
      <c r="M73" s="126"/>
      <c r="N73" s="126"/>
      <c r="O73" s="126"/>
      <c r="P73" s="130">
        <f>IF(QUOTIENT((P71*10+Q71)-(P72*10),10)=0,"",(QUOTIENT((P71*10+Q71)-(P72*10),10)))</f>
        <v>2</v>
      </c>
      <c r="Q73" s="130">
        <f>MOD((P71*10+Q71)-(P72*10),10)</f>
        <v>7</v>
      </c>
      <c r="R73" s="125"/>
      <c r="S73" s="125"/>
      <c r="T73" s="59"/>
      <c r="U73" s="127"/>
      <c r="V73" s="59"/>
      <c r="W73" s="125"/>
      <c r="X73" s="286"/>
      <c r="Y73" s="286"/>
      <c r="Z73" s="130">
        <f>IF(QUOTIENT((Z71*10+AA71)-(Z72*10),10)=0,"",(QUOTIENT((Z71*10+AA71)-(Z72*10),10)))</f>
        <v>1</v>
      </c>
      <c r="AA73" s="130">
        <f>MOD((Z71*10+AA71)-(Z72*10),10)</f>
        <v>2</v>
      </c>
      <c r="AB73" s="126"/>
      <c r="AC73" s="125"/>
    </row>
    <row r="74" spans="1:29" ht="18.75" customHeight="1" hidden="1">
      <c r="A74" s="127"/>
      <c r="B74" s="59"/>
      <c r="C74" s="125"/>
      <c r="D74" s="284"/>
      <c r="E74" s="284"/>
      <c r="F74" s="128">
        <f>IF(QUOTIENT(G70*C71,10)=0,"",QUOTIENT(G70*C71,10))</f>
        <v>3</v>
      </c>
      <c r="G74" s="128">
        <f>MOD(G70*C71,10)</f>
        <v>0</v>
      </c>
      <c r="H74" s="126"/>
      <c r="I74" s="126"/>
      <c r="J74" s="126"/>
      <c r="K74" s="126"/>
      <c r="L74" s="126"/>
      <c r="M74" s="126"/>
      <c r="N74" s="126"/>
      <c r="O74" s="126"/>
      <c r="P74" s="128">
        <f>IF(QUOTIENT(Q70*M71,10)=0,"",QUOTIENT(Q70*M71,10))</f>
        <v>2</v>
      </c>
      <c r="Q74" s="128">
        <f>MOD(Q70*M71,10)</f>
        <v>7</v>
      </c>
      <c r="R74" s="125"/>
      <c r="S74" s="125"/>
      <c r="T74" s="59"/>
      <c r="U74" s="127"/>
      <c r="V74" s="59"/>
      <c r="W74" s="125"/>
      <c r="X74" s="284"/>
      <c r="Y74" s="284"/>
      <c r="Z74" s="128">
        <f>IF(QUOTIENT(AA70*W71,10)=0,"",QUOTIENT(AA70*W71,10))</f>
        <v>1</v>
      </c>
      <c r="AA74" s="128">
        <f>MOD(AA70*W71,10)</f>
        <v>2</v>
      </c>
      <c r="AB74" s="126"/>
      <c r="AC74" s="125"/>
    </row>
    <row r="75" spans="1:29" ht="18.75" customHeight="1" hidden="1">
      <c r="A75" s="127"/>
      <c r="B75" s="59"/>
      <c r="C75" s="125"/>
      <c r="D75" s="284"/>
      <c r="E75" s="284"/>
      <c r="F75" s="125"/>
      <c r="G75" s="130">
        <f>IF(AND(F73="",F74=""),G73-G74,((F73*10+G73)-(F74*10+G74)))</f>
        <v>0</v>
      </c>
      <c r="H75" s="126"/>
      <c r="I75" s="126"/>
      <c r="J75" s="126"/>
      <c r="K75" s="126"/>
      <c r="L75" s="126"/>
      <c r="M75" s="126"/>
      <c r="N75" s="126"/>
      <c r="O75" s="126"/>
      <c r="P75" s="125"/>
      <c r="Q75" s="130">
        <f>IF(AND(P73="",P74=""),Q73-Q74,((P73*10+Q73)-(P74*10+Q74)))</f>
        <v>0</v>
      </c>
      <c r="R75" s="125"/>
      <c r="S75" s="125"/>
      <c r="T75" s="59"/>
      <c r="U75" s="127"/>
      <c r="V75" s="59"/>
      <c r="W75" s="125"/>
      <c r="X75" s="284"/>
      <c r="Y75" s="284"/>
      <c r="Z75" s="125"/>
      <c r="AA75" s="130">
        <f>IF(AND(Z73="",Z74=""),AA73-AA74,((Z73*10+AA73)-(Z74*10+AA74)))</f>
        <v>0</v>
      </c>
      <c r="AB75" s="126"/>
      <c r="AC75" s="125"/>
    </row>
    <row r="76" spans="1:29" ht="18.75" customHeight="1" hidden="1">
      <c r="A76" s="127"/>
      <c r="B76" s="59"/>
      <c r="C76" s="125"/>
      <c r="D76" s="284"/>
      <c r="E76" s="284"/>
      <c r="F76" s="125"/>
      <c r="G76" s="125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5"/>
      <c r="S76" s="125"/>
      <c r="T76" s="59"/>
      <c r="U76" s="127"/>
      <c r="V76" s="59"/>
      <c r="W76" s="125"/>
      <c r="X76" s="284"/>
      <c r="Y76" s="284"/>
      <c r="Z76" s="125"/>
      <c r="AA76" s="125"/>
      <c r="AB76" s="126"/>
      <c r="AC76" s="125"/>
    </row>
  </sheetData>
  <sheetProtection password="CC4B" sheet="1" selectLockedCells="1"/>
  <mergeCells count="146">
    <mergeCell ref="D71:E71"/>
    <mergeCell ref="N71:O71"/>
    <mergeCell ref="X71:Y71"/>
    <mergeCell ref="D72:E72"/>
    <mergeCell ref="X72:Y72"/>
    <mergeCell ref="D73:E73"/>
    <mergeCell ref="X73:Y73"/>
    <mergeCell ref="D74:E74"/>
    <mergeCell ref="X74:Y74"/>
    <mergeCell ref="D75:E75"/>
    <mergeCell ref="X75:Y75"/>
    <mergeCell ref="D76:E76"/>
    <mergeCell ref="X76:Y76"/>
    <mergeCell ref="D64:E64"/>
    <mergeCell ref="N64:O64"/>
    <mergeCell ref="X64:Y64"/>
    <mergeCell ref="D65:E65"/>
    <mergeCell ref="X65:Y65"/>
    <mergeCell ref="D66:E66"/>
    <mergeCell ref="X66:Y66"/>
    <mergeCell ref="D67:E67"/>
    <mergeCell ref="X67:Y67"/>
    <mergeCell ref="D68:E68"/>
    <mergeCell ref="X68:Y68"/>
    <mergeCell ref="D69:E69"/>
    <mergeCell ref="X69:Y69"/>
    <mergeCell ref="D57:E57"/>
    <mergeCell ref="N57:O57"/>
    <mergeCell ref="X57:Y57"/>
    <mergeCell ref="D58:E58"/>
    <mergeCell ref="X58:Y58"/>
    <mergeCell ref="D59:E59"/>
    <mergeCell ref="X59:Y59"/>
    <mergeCell ref="D60:E60"/>
    <mergeCell ref="X60:Y60"/>
    <mergeCell ref="D61:E61"/>
    <mergeCell ref="X61:Y61"/>
    <mergeCell ref="D62:E62"/>
    <mergeCell ref="X62:Y62"/>
    <mergeCell ref="D50:E50"/>
    <mergeCell ref="N50:O50"/>
    <mergeCell ref="X50:Y50"/>
    <mergeCell ref="D51:E51"/>
    <mergeCell ref="X51:Y51"/>
    <mergeCell ref="D52:E52"/>
    <mergeCell ref="X52:Y52"/>
    <mergeCell ref="D53:E53"/>
    <mergeCell ref="X53:Y53"/>
    <mergeCell ref="D54:E54"/>
    <mergeCell ref="X54:Y54"/>
    <mergeCell ref="D55:E55"/>
    <mergeCell ref="X55:Y55"/>
    <mergeCell ref="D43:E43"/>
    <mergeCell ref="N43:O43"/>
    <mergeCell ref="X43:Y43"/>
    <mergeCell ref="D44:E44"/>
    <mergeCell ref="X44:Y44"/>
    <mergeCell ref="D45:E45"/>
    <mergeCell ref="X45:Y45"/>
    <mergeCell ref="D46:E46"/>
    <mergeCell ref="X46:Y46"/>
    <mergeCell ref="D47:E47"/>
    <mergeCell ref="X47:Y47"/>
    <mergeCell ref="D48:E48"/>
    <mergeCell ref="X48:Y48"/>
    <mergeCell ref="D36:E36"/>
    <mergeCell ref="X36:Y36"/>
    <mergeCell ref="D37:E37"/>
    <mergeCell ref="X37:Y37"/>
    <mergeCell ref="D38:E38"/>
    <mergeCell ref="X38:Y38"/>
    <mergeCell ref="A39:B39"/>
    <mergeCell ref="C39:M39"/>
    <mergeCell ref="N39:R39"/>
    <mergeCell ref="S39:W39"/>
    <mergeCell ref="Y39:AC39"/>
    <mergeCell ref="C40:M40"/>
    <mergeCell ref="N40:R40"/>
    <mergeCell ref="T40:AB40"/>
    <mergeCell ref="D29:E29"/>
    <mergeCell ref="X29:Y29"/>
    <mergeCell ref="D30:E30"/>
    <mergeCell ref="X30:Y30"/>
    <mergeCell ref="D31:E31"/>
    <mergeCell ref="X31:Y31"/>
    <mergeCell ref="D33:E33"/>
    <mergeCell ref="N33:O33"/>
    <mergeCell ref="X33:Y33"/>
    <mergeCell ref="D34:E34"/>
    <mergeCell ref="X34:Y34"/>
    <mergeCell ref="D35:E35"/>
    <mergeCell ref="X35:Y35"/>
    <mergeCell ref="D22:E22"/>
    <mergeCell ref="X22:Y22"/>
    <mergeCell ref="D23:E23"/>
    <mergeCell ref="X23:Y23"/>
    <mergeCell ref="D24:E24"/>
    <mergeCell ref="X24:Y24"/>
    <mergeCell ref="D26:E26"/>
    <mergeCell ref="N26:O26"/>
    <mergeCell ref="X26:Y26"/>
    <mergeCell ref="D27:E27"/>
    <mergeCell ref="X27:Y27"/>
    <mergeCell ref="D28:E28"/>
    <mergeCell ref="X28:Y28"/>
    <mergeCell ref="D15:E15"/>
    <mergeCell ref="X15:Y15"/>
    <mergeCell ref="D16:E16"/>
    <mergeCell ref="X16:Y16"/>
    <mergeCell ref="D17:E17"/>
    <mergeCell ref="X17:Y17"/>
    <mergeCell ref="D19:E19"/>
    <mergeCell ref="N19:O19"/>
    <mergeCell ref="X19:Y19"/>
    <mergeCell ref="D20:E20"/>
    <mergeCell ref="X20:Y20"/>
    <mergeCell ref="D21:E21"/>
    <mergeCell ref="X21:Y21"/>
    <mergeCell ref="D8:E8"/>
    <mergeCell ref="X8:Y8"/>
    <mergeCell ref="D9:E9"/>
    <mergeCell ref="X9:Y9"/>
    <mergeCell ref="D10:E10"/>
    <mergeCell ref="X10:Y10"/>
    <mergeCell ref="D12:E12"/>
    <mergeCell ref="N12:O12"/>
    <mergeCell ref="X12:Y12"/>
    <mergeCell ref="D13:E13"/>
    <mergeCell ref="X13:Y13"/>
    <mergeCell ref="D14:E14"/>
    <mergeCell ref="X14:Y14"/>
    <mergeCell ref="A1:B1"/>
    <mergeCell ref="C1:M1"/>
    <mergeCell ref="N1:R1"/>
    <mergeCell ref="S1:W1"/>
    <mergeCell ref="Y1:AC1"/>
    <mergeCell ref="C2:M2"/>
    <mergeCell ref="N2:R2"/>
    <mergeCell ref="T2:AB2"/>
    <mergeCell ref="D5:E5"/>
    <mergeCell ref="N5:O5"/>
    <mergeCell ref="X5:Y5"/>
    <mergeCell ref="D6:E6"/>
    <mergeCell ref="X6:Y6"/>
    <mergeCell ref="D7:E7"/>
    <mergeCell ref="X7:Y7"/>
  </mergeCells>
  <printOptions/>
  <pageMargins left="0.7874015748031497" right="0.7874015748031497" top="0.8267716535433072" bottom="0.984251968503937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K76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2.50390625" style="63" customWidth="1"/>
    <col min="2" max="2" width="1.875" style="63" customWidth="1"/>
    <col min="3" max="3" width="3.375" style="63" customWidth="1"/>
    <col min="4" max="4" width="1.00390625" style="63" customWidth="1"/>
    <col min="5" max="5" width="3.375" style="63" customWidth="1"/>
    <col min="6" max="6" width="0.74609375" style="63" customWidth="1"/>
    <col min="7" max="7" width="3.375" style="63" customWidth="1"/>
    <col min="8" max="8" width="0.875" style="63" customWidth="1"/>
    <col min="9" max="10" width="3.375" style="63" customWidth="1"/>
    <col min="11" max="13" width="2.50390625" style="63" customWidth="1"/>
    <col min="14" max="14" width="1.875" style="63" customWidth="1"/>
    <col min="15" max="15" width="3.375" style="63" customWidth="1"/>
    <col min="16" max="16" width="0.875" style="63" customWidth="1"/>
    <col min="17" max="17" width="3.375" style="63" customWidth="1"/>
    <col min="18" max="18" width="0.875" style="63" customWidth="1"/>
    <col min="19" max="19" width="3.375" style="63" customWidth="1"/>
    <col min="20" max="20" width="0.74609375" style="63" customWidth="1"/>
    <col min="21" max="22" width="3.375" style="63" customWidth="1"/>
    <col min="23" max="25" width="2.50390625" style="63" customWidth="1"/>
    <col min="26" max="26" width="1.625" style="63" customWidth="1"/>
    <col min="27" max="27" width="3.375" style="63" customWidth="1"/>
    <col min="28" max="28" width="0.875" style="63" customWidth="1"/>
    <col min="29" max="29" width="3.375" style="63" customWidth="1"/>
    <col min="30" max="30" width="0.875" style="63" customWidth="1"/>
    <col min="31" max="31" width="3.375" style="63" customWidth="1"/>
    <col min="32" max="32" width="0.74609375" style="63" customWidth="1"/>
    <col min="33" max="34" width="3.375" style="63" customWidth="1"/>
    <col min="35" max="36" width="2.50390625" style="63" customWidth="1"/>
    <col min="37" max="37" width="18.75390625" style="63" customWidth="1"/>
    <col min="38" max="16384" width="9.00390625" style="63" customWidth="1"/>
  </cols>
  <sheetData>
    <row r="1" spans="1:36" ht="48.75" customHeight="1">
      <c r="A1" s="262"/>
      <c r="B1" s="262"/>
      <c r="C1" s="274" t="s">
        <v>180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89" t="s">
        <v>194</v>
      </c>
      <c r="R1" s="289"/>
      <c r="S1" s="289"/>
      <c r="T1" s="289"/>
      <c r="U1" s="289"/>
      <c r="V1" s="289"/>
      <c r="W1" s="275">
        <v>3</v>
      </c>
      <c r="X1" s="275"/>
      <c r="Y1" s="275"/>
      <c r="Z1" s="275"/>
      <c r="AA1" s="275"/>
      <c r="AB1" s="132"/>
      <c r="AE1" s="290"/>
      <c r="AF1" s="291"/>
      <c r="AG1" s="291"/>
      <c r="AH1" s="291"/>
      <c r="AI1" s="292"/>
      <c r="AJ1" s="124"/>
    </row>
    <row r="2" spans="3:37" ht="41.25" customHeight="1">
      <c r="C2" s="287" t="s">
        <v>195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56" t="s">
        <v>156</v>
      </c>
      <c r="R2" s="256"/>
      <c r="S2" s="256"/>
      <c r="T2" s="256"/>
      <c r="U2" s="256"/>
      <c r="V2" s="256"/>
      <c r="W2" s="133" t="s">
        <v>196</v>
      </c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65" t="s">
        <v>197</v>
      </c>
      <c r="AK2" s="65"/>
    </row>
    <row r="3" spans="1:37" ht="11.25" customHeight="1">
      <c r="A3" s="66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99"/>
      <c r="W3" s="99"/>
      <c r="X3" s="99"/>
      <c r="Y3" s="99"/>
      <c r="Z3" s="99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118"/>
    </row>
    <row r="4" spans="1:37" ht="19.5" customHeight="1">
      <c r="A4" s="100" t="s">
        <v>148</v>
      </c>
      <c r="B4" s="76"/>
      <c r="C4" s="70"/>
      <c r="D4" s="70"/>
      <c r="E4" s="70"/>
      <c r="F4" s="70"/>
      <c r="G4" s="71">
        <v>4</v>
      </c>
      <c r="H4" s="71" t="s">
        <v>198</v>
      </c>
      <c r="I4" s="71">
        <v>2</v>
      </c>
      <c r="J4" s="71"/>
      <c r="K4" s="134"/>
      <c r="L4" s="134"/>
      <c r="M4" s="135" t="s">
        <v>199</v>
      </c>
      <c r="N4" s="136"/>
      <c r="O4" s="137"/>
      <c r="P4" s="137"/>
      <c r="Q4" s="70"/>
      <c r="R4" s="70"/>
      <c r="S4" s="71">
        <v>7</v>
      </c>
      <c r="T4" s="71" t="s">
        <v>200</v>
      </c>
      <c r="U4" s="71">
        <v>8</v>
      </c>
      <c r="V4" s="71"/>
      <c r="W4" s="71"/>
      <c r="X4" s="72"/>
      <c r="Y4" s="138" t="s">
        <v>201</v>
      </c>
      <c r="Z4" s="71"/>
      <c r="AA4" s="71"/>
      <c r="AB4" s="71"/>
      <c r="AC4" s="70"/>
      <c r="AD4" s="70"/>
      <c r="AE4" s="71">
        <v>6</v>
      </c>
      <c r="AF4" s="71" t="s">
        <v>200</v>
      </c>
      <c r="AG4" s="71">
        <v>5</v>
      </c>
      <c r="AH4" s="71"/>
      <c r="AI4" s="72"/>
      <c r="AJ4" s="72"/>
      <c r="AK4" s="139"/>
    </row>
    <row r="5" spans="1:37" ht="19.5" customHeight="1">
      <c r="A5" s="75"/>
      <c r="B5" s="76"/>
      <c r="C5" s="70"/>
      <c r="D5" s="70"/>
      <c r="E5" s="74" t="s">
        <v>202</v>
      </c>
      <c r="F5" s="74"/>
      <c r="G5" s="74">
        <v>6</v>
      </c>
      <c r="H5" s="74" t="s">
        <v>200</v>
      </c>
      <c r="I5" s="74">
        <v>3</v>
      </c>
      <c r="J5" s="71"/>
      <c r="K5" s="134"/>
      <c r="L5" s="134"/>
      <c r="M5" s="140"/>
      <c r="N5" s="136"/>
      <c r="O5" s="137"/>
      <c r="P5" s="137"/>
      <c r="Q5" s="74" t="s">
        <v>202</v>
      </c>
      <c r="R5" s="74"/>
      <c r="S5" s="74">
        <v>3</v>
      </c>
      <c r="T5" s="74" t="s">
        <v>200</v>
      </c>
      <c r="U5" s="74">
        <v>7</v>
      </c>
      <c r="V5" s="71"/>
      <c r="W5" s="71"/>
      <c r="X5" s="72"/>
      <c r="Y5" s="138"/>
      <c r="Z5" s="71"/>
      <c r="AA5" s="71"/>
      <c r="AB5" s="71"/>
      <c r="AC5" s="74" t="s">
        <v>202</v>
      </c>
      <c r="AD5" s="74"/>
      <c r="AE5" s="74">
        <v>5</v>
      </c>
      <c r="AF5" s="74" t="s">
        <v>200</v>
      </c>
      <c r="AG5" s="74">
        <v>7</v>
      </c>
      <c r="AH5" s="71"/>
      <c r="AI5" s="72"/>
      <c r="AJ5" s="72"/>
      <c r="AK5" s="139"/>
    </row>
    <row r="6" spans="1:37" ht="19.5" customHeight="1">
      <c r="A6" s="75"/>
      <c r="B6" s="76"/>
      <c r="C6" s="70"/>
      <c r="D6" s="70"/>
      <c r="E6" s="141"/>
      <c r="F6" s="142"/>
      <c r="G6" s="141"/>
      <c r="H6" s="142"/>
      <c r="I6" s="141"/>
      <c r="J6" s="143">
        <f>IF(AND(E6=E44,G6=G44,I6=I44),"〇",IF(OR(E6="",G6="",I6=""),"","×"))</f>
      </c>
      <c r="K6" s="144"/>
      <c r="L6" s="144"/>
      <c r="M6" s="140"/>
      <c r="N6" s="136"/>
      <c r="O6" s="70"/>
      <c r="P6" s="70"/>
      <c r="Q6" s="141"/>
      <c r="R6" s="142"/>
      <c r="S6" s="141"/>
      <c r="T6" s="142"/>
      <c r="U6" s="141"/>
      <c r="V6" s="143">
        <f>IF(AND(Q6=Q44,S6=S44,U6=U44),"〇",IF(OR(Q6="",S6="",U6=""),"","×"))</f>
      </c>
      <c r="W6" s="143"/>
      <c r="X6" s="72"/>
      <c r="Y6" s="138"/>
      <c r="Z6" s="71"/>
      <c r="AA6" s="70"/>
      <c r="AB6" s="70"/>
      <c r="AC6" s="141"/>
      <c r="AD6" s="142"/>
      <c r="AE6" s="141"/>
      <c r="AF6" s="142"/>
      <c r="AG6" s="141"/>
      <c r="AH6" s="143">
        <f>IF(AND(AC6=AC44,AE6=AE44,AG6=AG44),"〇",IF(OR(AC6="",AE6="",AG6=""),"","×"))</f>
      </c>
      <c r="AI6" s="72"/>
      <c r="AJ6" s="72"/>
      <c r="AK6" s="139"/>
    </row>
    <row r="7" spans="1:37" ht="19.5" customHeight="1">
      <c r="A7" s="75"/>
      <c r="B7" s="76"/>
      <c r="C7" s="145"/>
      <c r="D7" s="146"/>
      <c r="E7" s="145"/>
      <c r="F7" s="146"/>
      <c r="G7" s="145"/>
      <c r="H7" s="146"/>
      <c r="I7" s="147"/>
      <c r="J7" s="143">
        <f>IF(AND(C7=C45,E7=E45,G7=G45),"〇",IF(OR(C7="",E7="",G7=""),"","×"))</f>
      </c>
      <c r="K7" s="134"/>
      <c r="L7" s="134"/>
      <c r="M7" s="140"/>
      <c r="N7" s="136"/>
      <c r="O7" s="145"/>
      <c r="P7" s="146"/>
      <c r="Q7" s="145"/>
      <c r="R7" s="146"/>
      <c r="S7" s="145"/>
      <c r="T7" s="146"/>
      <c r="U7" s="147"/>
      <c r="V7" s="143">
        <f>IF(AND(O7=O45,Q7=Q45,S7=S45),"〇",IF(OR(O7="",Q7="",S7=""),"","×"))</f>
      </c>
      <c r="W7" s="143"/>
      <c r="X7" s="72"/>
      <c r="Y7" s="138"/>
      <c r="Z7" s="71"/>
      <c r="AA7" s="145"/>
      <c r="AB7" s="146"/>
      <c r="AC7" s="145"/>
      <c r="AD7" s="146"/>
      <c r="AE7" s="145"/>
      <c r="AF7" s="146"/>
      <c r="AG7" s="147"/>
      <c r="AH7" s="143">
        <f>IF(AND(AA7=AA45,AC7=AC45,AE7=AE45),"〇",IF(OR(AA7="",AC7="",AE7=""),"","×"))</f>
      </c>
      <c r="AI7" s="72"/>
      <c r="AJ7" s="72"/>
      <c r="AK7" s="139"/>
    </row>
    <row r="8" spans="1:37" ht="19.5" customHeight="1">
      <c r="A8" s="75"/>
      <c r="B8" s="76"/>
      <c r="C8" s="148"/>
      <c r="D8" s="149"/>
      <c r="E8" s="148"/>
      <c r="F8" s="150"/>
      <c r="G8" s="77"/>
      <c r="H8" s="142"/>
      <c r="I8" s="77"/>
      <c r="J8" s="71"/>
      <c r="K8" s="134"/>
      <c r="L8" s="134"/>
      <c r="M8" s="140"/>
      <c r="N8" s="136"/>
      <c r="O8" s="148"/>
      <c r="P8" s="149"/>
      <c r="Q8" s="148"/>
      <c r="R8" s="150"/>
      <c r="S8" s="77"/>
      <c r="T8" s="142"/>
      <c r="U8" s="77"/>
      <c r="V8" s="71"/>
      <c r="W8" s="71"/>
      <c r="X8" s="72"/>
      <c r="Y8" s="138"/>
      <c r="Z8" s="71"/>
      <c r="AA8" s="148"/>
      <c r="AB8" s="149"/>
      <c r="AC8" s="148"/>
      <c r="AD8" s="150"/>
      <c r="AE8" s="77"/>
      <c r="AF8" s="142"/>
      <c r="AG8" s="77"/>
      <c r="AH8" s="71"/>
      <c r="AI8" s="72"/>
      <c r="AJ8" s="72"/>
      <c r="AK8" s="139"/>
    </row>
    <row r="9" spans="1:37" ht="19.5" customHeight="1">
      <c r="A9" s="75"/>
      <c r="B9" s="76"/>
      <c r="C9" s="293">
        <f>IF(AND(C8=C46,E8=E46,F8=F46,G8=G46,I8=I46),"◎",IF(OR(C8="",E8="",F8="",,G8="",I8=""),"","×"))</f>
      </c>
      <c r="D9" s="293"/>
      <c r="E9" s="293"/>
      <c r="F9" s="293"/>
      <c r="G9" s="293"/>
      <c r="H9" s="293"/>
      <c r="I9" s="293"/>
      <c r="J9" s="151"/>
      <c r="K9" s="134"/>
      <c r="L9" s="134"/>
      <c r="M9" s="140"/>
      <c r="N9" s="136"/>
      <c r="O9" s="293">
        <f>IF(AND(O8=O46,Q8=Q46,R8=R46,S8=S46,U8=U46),"◎",IF(OR(O8="",Q8="",R8="",,S8="",U8=""),"","×"))</f>
      </c>
      <c r="P9" s="293"/>
      <c r="Q9" s="293"/>
      <c r="R9" s="293"/>
      <c r="S9" s="293"/>
      <c r="T9" s="293"/>
      <c r="U9" s="293"/>
      <c r="V9" s="151"/>
      <c r="W9" s="151"/>
      <c r="X9" s="72"/>
      <c r="Y9" s="138"/>
      <c r="Z9" s="71"/>
      <c r="AA9" s="293">
        <f>IF(AND(AA8=AA46,AC8=AC46,AD8=AD46,AE8=AE46,AG8=AG46),"◎",IF(OR(AA8="",AC8="",AD8="",,AE8="",AG8=""),"","×"))</f>
      </c>
      <c r="AB9" s="293"/>
      <c r="AC9" s="293"/>
      <c r="AD9" s="293"/>
      <c r="AE9" s="293"/>
      <c r="AF9" s="293"/>
      <c r="AG9" s="293"/>
      <c r="AH9" s="151"/>
      <c r="AI9" s="72"/>
      <c r="AJ9" s="72"/>
      <c r="AK9" s="139"/>
    </row>
    <row r="10" spans="1:37" ht="19.5" customHeight="1">
      <c r="A10" s="75"/>
      <c r="B10" s="76"/>
      <c r="C10" s="137"/>
      <c r="D10" s="137"/>
      <c r="E10" s="70"/>
      <c r="F10" s="70"/>
      <c r="G10" s="71"/>
      <c r="H10" s="71"/>
      <c r="I10" s="71"/>
      <c r="J10" s="71"/>
      <c r="K10" s="134"/>
      <c r="L10" s="134"/>
      <c r="M10" s="140"/>
      <c r="N10" s="136"/>
      <c r="O10" s="137"/>
      <c r="P10" s="137"/>
      <c r="Q10" s="70"/>
      <c r="R10" s="70"/>
      <c r="S10" s="71"/>
      <c r="T10" s="71"/>
      <c r="U10" s="71"/>
      <c r="V10" s="71"/>
      <c r="W10" s="71"/>
      <c r="X10" s="72"/>
      <c r="Y10" s="138"/>
      <c r="Z10" s="71"/>
      <c r="AA10" s="71"/>
      <c r="AB10" s="71"/>
      <c r="AC10" s="70"/>
      <c r="AD10" s="70"/>
      <c r="AE10" s="71"/>
      <c r="AF10" s="71"/>
      <c r="AG10" s="71"/>
      <c r="AH10" s="71"/>
      <c r="AI10" s="72"/>
      <c r="AJ10" s="72"/>
      <c r="AK10" s="139"/>
    </row>
    <row r="11" spans="1:37" ht="19.5" customHeight="1">
      <c r="A11" s="100" t="s">
        <v>203</v>
      </c>
      <c r="B11" s="76"/>
      <c r="C11" s="137"/>
      <c r="D11" s="137"/>
      <c r="E11" s="70"/>
      <c r="F11" s="70"/>
      <c r="G11" s="71">
        <v>8</v>
      </c>
      <c r="H11" s="71" t="s">
        <v>200</v>
      </c>
      <c r="I11" s="71">
        <v>6</v>
      </c>
      <c r="J11" s="71"/>
      <c r="K11" s="134"/>
      <c r="L11" s="134"/>
      <c r="M11" s="135" t="s">
        <v>142</v>
      </c>
      <c r="N11" s="136"/>
      <c r="O11" s="137"/>
      <c r="P11" s="137"/>
      <c r="Q11" s="70"/>
      <c r="R11" s="70"/>
      <c r="S11" s="71">
        <v>3</v>
      </c>
      <c r="T11" s="71" t="s">
        <v>200</v>
      </c>
      <c r="U11" s="71">
        <v>4</v>
      </c>
      <c r="V11" s="71"/>
      <c r="W11" s="71"/>
      <c r="X11" s="72"/>
      <c r="Y11" s="138" t="s">
        <v>19</v>
      </c>
      <c r="Z11" s="71"/>
      <c r="AA11" s="71"/>
      <c r="AB11" s="71"/>
      <c r="AC11" s="70"/>
      <c r="AD11" s="70"/>
      <c r="AE11" s="71">
        <v>5</v>
      </c>
      <c r="AF11" s="71" t="s">
        <v>200</v>
      </c>
      <c r="AG11" s="71">
        <v>6</v>
      </c>
      <c r="AH11" s="71"/>
      <c r="AI11" s="72"/>
      <c r="AJ11" s="72"/>
      <c r="AK11" s="139"/>
    </row>
    <row r="12" spans="1:37" ht="19.5" customHeight="1">
      <c r="A12" s="75"/>
      <c r="B12" s="76"/>
      <c r="C12" s="137"/>
      <c r="D12" s="137"/>
      <c r="E12" s="74" t="s">
        <v>202</v>
      </c>
      <c r="F12" s="74"/>
      <c r="G12" s="74">
        <v>4</v>
      </c>
      <c r="H12" s="74" t="s">
        <v>200</v>
      </c>
      <c r="I12" s="74">
        <v>2</v>
      </c>
      <c r="J12" s="71"/>
      <c r="K12" s="134"/>
      <c r="L12" s="134"/>
      <c r="M12" s="140"/>
      <c r="N12" s="136"/>
      <c r="O12" s="137"/>
      <c r="P12" s="137"/>
      <c r="Q12" s="74" t="s">
        <v>202</v>
      </c>
      <c r="R12" s="74"/>
      <c r="S12" s="74">
        <v>7</v>
      </c>
      <c r="T12" s="74" t="s">
        <v>200</v>
      </c>
      <c r="U12" s="74">
        <v>6</v>
      </c>
      <c r="V12" s="71"/>
      <c r="W12" s="71"/>
      <c r="X12" s="72"/>
      <c r="Y12" s="138"/>
      <c r="Z12" s="71"/>
      <c r="AA12" s="71"/>
      <c r="AB12" s="71"/>
      <c r="AC12" s="74" t="s">
        <v>202</v>
      </c>
      <c r="AD12" s="74"/>
      <c r="AE12" s="74">
        <v>2</v>
      </c>
      <c r="AF12" s="74" t="s">
        <v>200</v>
      </c>
      <c r="AG12" s="74">
        <v>8</v>
      </c>
      <c r="AH12" s="71"/>
      <c r="AI12" s="72"/>
      <c r="AJ12" s="72"/>
      <c r="AK12" s="139"/>
    </row>
    <row r="13" spans="1:37" ht="19.5" customHeight="1">
      <c r="A13" s="75"/>
      <c r="B13" s="76"/>
      <c r="C13" s="70"/>
      <c r="D13" s="70"/>
      <c r="E13" s="141"/>
      <c r="F13" s="142"/>
      <c r="G13" s="141"/>
      <c r="H13" s="142"/>
      <c r="I13" s="141"/>
      <c r="J13" s="143">
        <f>IF(AND(E13=E51,G13=G51,I13=I51),"〇",IF(OR(E13="",G13="",I13=""),"","×"))</f>
      </c>
      <c r="K13" s="144"/>
      <c r="L13" s="144"/>
      <c r="M13" s="140"/>
      <c r="N13" s="136"/>
      <c r="O13" s="70"/>
      <c r="P13" s="70"/>
      <c r="Q13" s="141"/>
      <c r="R13" s="142"/>
      <c r="S13" s="141"/>
      <c r="T13" s="142"/>
      <c r="U13" s="141"/>
      <c r="V13" s="143">
        <f>IF(AND(Q13=Q51,S13=S51,U13=U51),"〇",IF(OR(Q13="",S13="",U13=""),"","×"))</f>
      </c>
      <c r="W13" s="71"/>
      <c r="X13" s="72"/>
      <c r="Y13" s="138"/>
      <c r="Z13" s="71"/>
      <c r="AA13" s="70"/>
      <c r="AB13" s="70"/>
      <c r="AC13" s="141"/>
      <c r="AD13" s="142"/>
      <c r="AE13" s="141"/>
      <c r="AF13" s="142"/>
      <c r="AG13" s="141"/>
      <c r="AH13" s="143">
        <f>IF(AND(AC13=AC51,AE13=AE51,AG13=AG51),"〇",IF(OR(AC13="",AE13="",AG13=""),"","×"))</f>
      </c>
      <c r="AI13" s="72"/>
      <c r="AJ13" s="72"/>
      <c r="AK13" s="139"/>
    </row>
    <row r="14" spans="1:37" ht="19.5" customHeight="1">
      <c r="A14" s="75"/>
      <c r="B14" s="76"/>
      <c r="C14" s="145"/>
      <c r="D14" s="146"/>
      <c r="E14" s="145"/>
      <c r="F14" s="146"/>
      <c r="G14" s="145"/>
      <c r="H14" s="146"/>
      <c r="I14" s="147"/>
      <c r="J14" s="143">
        <f>IF(AND(C14=C52,E14=E52,G14=G52),"〇",IF(OR(C14="",E14="",G14=""),"","×"))</f>
      </c>
      <c r="K14" s="134"/>
      <c r="L14" s="134"/>
      <c r="M14" s="140"/>
      <c r="N14" s="136"/>
      <c r="O14" s="145"/>
      <c r="P14" s="146"/>
      <c r="Q14" s="145"/>
      <c r="R14" s="146"/>
      <c r="S14" s="145"/>
      <c r="T14" s="146"/>
      <c r="U14" s="147"/>
      <c r="V14" s="143">
        <f>IF(AND(O14=O52,Q14=Q52,S14=S52),"〇",IF(OR(O14="",Q14="",S14=""),"","×"))</f>
      </c>
      <c r="W14" s="71"/>
      <c r="X14" s="72"/>
      <c r="Y14" s="138"/>
      <c r="Z14" s="71"/>
      <c r="AA14" s="145"/>
      <c r="AB14" s="146"/>
      <c r="AC14" s="145"/>
      <c r="AD14" s="146"/>
      <c r="AE14" s="145"/>
      <c r="AF14" s="146"/>
      <c r="AG14" s="147"/>
      <c r="AH14" s="143">
        <f>IF(AND(AA14=AA52,AC14=AC52,AE14=AE52),"〇",IF(OR(AA14="",AC14="",AE14=""),"","×"))</f>
      </c>
      <c r="AI14" s="72"/>
      <c r="AJ14" s="72"/>
      <c r="AK14" s="139"/>
    </row>
    <row r="15" spans="1:37" ht="19.5" customHeight="1">
      <c r="A15" s="75"/>
      <c r="B15" s="76"/>
      <c r="C15" s="148"/>
      <c r="D15" s="149"/>
      <c r="E15" s="148"/>
      <c r="F15" s="150"/>
      <c r="G15" s="77"/>
      <c r="H15" s="142"/>
      <c r="I15" s="77"/>
      <c r="J15" s="71"/>
      <c r="K15" s="134"/>
      <c r="L15" s="134"/>
      <c r="M15" s="140"/>
      <c r="N15" s="136"/>
      <c r="O15" s="148"/>
      <c r="P15" s="149"/>
      <c r="Q15" s="148"/>
      <c r="R15" s="150"/>
      <c r="S15" s="77"/>
      <c r="T15" s="142"/>
      <c r="U15" s="77"/>
      <c r="V15" s="71"/>
      <c r="W15" s="71"/>
      <c r="X15" s="72"/>
      <c r="Y15" s="138"/>
      <c r="Z15" s="71"/>
      <c r="AA15" s="148"/>
      <c r="AB15" s="149"/>
      <c r="AC15" s="148"/>
      <c r="AD15" s="150"/>
      <c r="AE15" s="77"/>
      <c r="AF15" s="142"/>
      <c r="AG15" s="77"/>
      <c r="AH15" s="71"/>
      <c r="AI15" s="72"/>
      <c r="AJ15" s="72"/>
      <c r="AK15" s="139"/>
    </row>
    <row r="16" spans="1:37" ht="19.5" customHeight="1">
      <c r="A16" s="75"/>
      <c r="B16" s="76"/>
      <c r="C16" s="293">
        <f>IF(AND(C15=C53,E15=E53,F15=F53,G15=G53,I15=I53),"◎",IF(OR(C15="",E15="",F15="",,G15="",I15=""),"","×"))</f>
      </c>
      <c r="D16" s="293"/>
      <c r="E16" s="293"/>
      <c r="F16" s="293"/>
      <c r="G16" s="293"/>
      <c r="H16" s="293"/>
      <c r="I16" s="293"/>
      <c r="J16" s="151"/>
      <c r="K16" s="134"/>
      <c r="L16" s="134"/>
      <c r="M16" s="140"/>
      <c r="N16" s="136"/>
      <c r="O16" s="293">
        <f>IF(AND(O15=O53,Q15=Q53,R15=R53,S15=S53,U15=U53),"◎",IF(OR(O15="",Q15="",R15="",,S15="",U15=""),"","×"))</f>
      </c>
      <c r="P16" s="293"/>
      <c r="Q16" s="293"/>
      <c r="R16" s="293"/>
      <c r="S16" s="293"/>
      <c r="T16" s="293"/>
      <c r="U16" s="293"/>
      <c r="V16" s="151"/>
      <c r="W16" s="71"/>
      <c r="X16" s="72"/>
      <c r="Y16" s="138"/>
      <c r="Z16" s="71"/>
      <c r="AA16" s="293">
        <f>IF(AND(AA15=AA53,AC15=AC53,AD15=AD53,AE15=AE53,AG15=AG53),"◎",IF(OR(AA15="",AC15="",AD15="",,AE15="",AG15=""),"","×"))</f>
      </c>
      <c r="AB16" s="293"/>
      <c r="AC16" s="293"/>
      <c r="AD16" s="293"/>
      <c r="AE16" s="293"/>
      <c r="AF16" s="293"/>
      <c r="AG16" s="293"/>
      <c r="AH16" s="151"/>
      <c r="AI16" s="72"/>
      <c r="AJ16" s="72"/>
      <c r="AK16" s="139"/>
    </row>
    <row r="17" spans="1:37" ht="19.5" customHeight="1">
      <c r="A17" s="75"/>
      <c r="B17" s="76"/>
      <c r="C17" s="137"/>
      <c r="D17" s="137"/>
      <c r="E17" s="70"/>
      <c r="F17" s="70"/>
      <c r="G17" s="71"/>
      <c r="H17" s="71"/>
      <c r="I17" s="71"/>
      <c r="J17" s="71"/>
      <c r="K17" s="134"/>
      <c r="L17" s="134"/>
      <c r="M17" s="140"/>
      <c r="N17" s="136"/>
      <c r="O17" s="137"/>
      <c r="P17" s="137"/>
      <c r="Q17" s="70"/>
      <c r="R17" s="70"/>
      <c r="S17" s="71"/>
      <c r="T17" s="71"/>
      <c r="U17" s="71"/>
      <c r="V17" s="71"/>
      <c r="W17" s="71"/>
      <c r="X17" s="72"/>
      <c r="Y17" s="138"/>
      <c r="Z17" s="71"/>
      <c r="AA17" s="71"/>
      <c r="AB17" s="71"/>
      <c r="AC17" s="70"/>
      <c r="AD17" s="70"/>
      <c r="AE17" s="71"/>
      <c r="AF17" s="71"/>
      <c r="AG17" s="71"/>
      <c r="AH17" s="71"/>
      <c r="AI17" s="72"/>
      <c r="AJ17" s="72"/>
      <c r="AK17" s="139"/>
    </row>
    <row r="18" spans="1:37" ht="19.5" customHeight="1">
      <c r="A18" s="100" t="s">
        <v>21</v>
      </c>
      <c r="B18" s="76"/>
      <c r="C18" s="137"/>
      <c r="D18" s="137"/>
      <c r="E18" s="70"/>
      <c r="F18" s="70"/>
      <c r="G18" s="71">
        <v>6</v>
      </c>
      <c r="H18" s="71" t="s">
        <v>200</v>
      </c>
      <c r="I18" s="71">
        <v>8</v>
      </c>
      <c r="J18" s="71"/>
      <c r="K18" s="134"/>
      <c r="L18" s="134"/>
      <c r="M18" s="135" t="s">
        <v>23</v>
      </c>
      <c r="N18" s="136"/>
      <c r="O18" s="137"/>
      <c r="P18" s="137"/>
      <c r="Q18" s="70"/>
      <c r="R18" s="70"/>
      <c r="S18" s="71">
        <v>9</v>
      </c>
      <c r="T18" s="71" t="s">
        <v>200</v>
      </c>
      <c r="U18" s="71">
        <v>6</v>
      </c>
      <c r="V18" s="71"/>
      <c r="W18" s="71"/>
      <c r="X18" s="72"/>
      <c r="Y18" s="138" t="s">
        <v>25</v>
      </c>
      <c r="Z18" s="71"/>
      <c r="AA18" s="71"/>
      <c r="AB18" s="71"/>
      <c r="AC18" s="70"/>
      <c r="AD18" s="70"/>
      <c r="AE18" s="71">
        <v>6</v>
      </c>
      <c r="AF18" s="71" t="s">
        <v>200</v>
      </c>
      <c r="AG18" s="71">
        <v>4</v>
      </c>
      <c r="AH18" s="71"/>
      <c r="AI18" s="72"/>
      <c r="AJ18" s="72"/>
      <c r="AK18" s="139"/>
    </row>
    <row r="19" spans="1:37" ht="19.5" customHeight="1">
      <c r="A19" s="75"/>
      <c r="B19" s="76"/>
      <c r="C19" s="137"/>
      <c r="D19" s="137"/>
      <c r="E19" s="74" t="s">
        <v>202</v>
      </c>
      <c r="F19" s="74"/>
      <c r="G19" s="74">
        <v>8</v>
      </c>
      <c r="H19" s="74" t="s">
        <v>200</v>
      </c>
      <c r="I19" s="74">
        <v>2</v>
      </c>
      <c r="J19" s="71"/>
      <c r="K19" s="134"/>
      <c r="L19" s="134"/>
      <c r="M19" s="140"/>
      <c r="N19" s="136"/>
      <c r="O19" s="137"/>
      <c r="P19" s="137"/>
      <c r="Q19" s="74" t="s">
        <v>202</v>
      </c>
      <c r="R19" s="74"/>
      <c r="S19" s="74">
        <v>7</v>
      </c>
      <c r="T19" s="74" t="s">
        <v>200</v>
      </c>
      <c r="U19" s="74">
        <v>2</v>
      </c>
      <c r="V19" s="71"/>
      <c r="W19" s="71"/>
      <c r="X19" s="72"/>
      <c r="Y19" s="138"/>
      <c r="Z19" s="71"/>
      <c r="AA19" s="71"/>
      <c r="AB19" s="71"/>
      <c r="AC19" s="74" t="s">
        <v>202</v>
      </c>
      <c r="AD19" s="74"/>
      <c r="AE19" s="74">
        <v>3</v>
      </c>
      <c r="AF19" s="74" t="s">
        <v>200</v>
      </c>
      <c r="AG19" s="74">
        <v>8</v>
      </c>
      <c r="AH19" s="71"/>
      <c r="AI19" s="72"/>
      <c r="AJ19" s="72"/>
      <c r="AK19" s="139"/>
    </row>
    <row r="20" spans="1:37" ht="19.5" customHeight="1">
      <c r="A20" s="75"/>
      <c r="B20" s="76"/>
      <c r="C20" s="70"/>
      <c r="D20" s="70"/>
      <c r="E20" s="141"/>
      <c r="F20" s="142"/>
      <c r="G20" s="141"/>
      <c r="H20" s="142"/>
      <c r="I20" s="141"/>
      <c r="J20" s="143">
        <f>IF(AND(E20=E58,G20=G58,I20=I58),"〇",IF(OR(E20="",G20="",I20=""),"","×"))</f>
      </c>
      <c r="K20" s="144"/>
      <c r="L20" s="144"/>
      <c r="M20" s="140"/>
      <c r="N20" s="136"/>
      <c r="O20" s="70"/>
      <c r="P20" s="70"/>
      <c r="Q20" s="141"/>
      <c r="R20" s="142"/>
      <c r="S20" s="141"/>
      <c r="T20" s="142"/>
      <c r="U20" s="141"/>
      <c r="V20" s="143">
        <f>IF(AND(Q20=Q58,S20=S58,U20=U58),"〇",IF(OR(Q20="",S20="",U20=""),"","×"))</f>
      </c>
      <c r="W20" s="71"/>
      <c r="X20" s="72"/>
      <c r="Y20" s="138"/>
      <c r="Z20" s="71"/>
      <c r="AA20" s="70"/>
      <c r="AB20" s="70"/>
      <c r="AC20" s="141"/>
      <c r="AD20" s="142"/>
      <c r="AE20" s="141"/>
      <c r="AF20" s="142"/>
      <c r="AG20" s="141"/>
      <c r="AH20" s="143">
        <f>IF(AND(AC20=AC58,AE20=AE58,AG20=AG58),"〇",IF(OR(AC20="",AE20="",AG20=""),"","×"))</f>
      </c>
      <c r="AI20" s="72"/>
      <c r="AJ20" s="72"/>
      <c r="AK20" s="139"/>
    </row>
    <row r="21" spans="1:37" ht="19.5" customHeight="1">
      <c r="A21" s="75"/>
      <c r="B21" s="76"/>
      <c r="C21" s="145"/>
      <c r="D21" s="146"/>
      <c r="E21" s="145"/>
      <c r="F21" s="146"/>
      <c r="G21" s="145"/>
      <c r="H21" s="146"/>
      <c r="I21" s="147"/>
      <c r="J21" s="143">
        <f>IF(AND(C21=C59,E21=E59,G21=G59),"〇",IF(OR(C21="",E21="",G21=""),"","×"))</f>
      </c>
      <c r="K21" s="134"/>
      <c r="L21" s="134"/>
      <c r="M21" s="140"/>
      <c r="N21" s="136"/>
      <c r="O21" s="145"/>
      <c r="P21" s="146"/>
      <c r="Q21" s="145"/>
      <c r="R21" s="146"/>
      <c r="S21" s="145"/>
      <c r="T21" s="146"/>
      <c r="U21" s="147"/>
      <c r="V21" s="143">
        <f>IF(AND(O21=O59,Q21=Q59,S21=S59),"〇",IF(OR(O21="",Q21="",S21=""),"","×"))</f>
      </c>
      <c r="W21" s="71"/>
      <c r="X21" s="72"/>
      <c r="Y21" s="138"/>
      <c r="Z21" s="71"/>
      <c r="AA21" s="145"/>
      <c r="AB21" s="146"/>
      <c r="AC21" s="145"/>
      <c r="AD21" s="146"/>
      <c r="AE21" s="145"/>
      <c r="AF21" s="146"/>
      <c r="AG21" s="147"/>
      <c r="AH21" s="143">
        <f>IF(AND(AA21=AA59,AC21=AC59,AE21=AE59),"〇",IF(OR(AA21="",AC21="",AE21=""),"","×"))</f>
      </c>
      <c r="AI21" s="72"/>
      <c r="AJ21" s="72"/>
      <c r="AK21" s="139"/>
    </row>
    <row r="22" spans="1:37" ht="19.5" customHeight="1">
      <c r="A22" s="75"/>
      <c r="B22" s="76"/>
      <c r="C22" s="148"/>
      <c r="D22" s="149"/>
      <c r="E22" s="148"/>
      <c r="F22" s="150"/>
      <c r="G22" s="77"/>
      <c r="H22" s="142"/>
      <c r="I22" s="77"/>
      <c r="J22" s="71"/>
      <c r="K22" s="134"/>
      <c r="L22" s="134"/>
      <c r="M22" s="140"/>
      <c r="N22" s="136"/>
      <c r="O22" s="148"/>
      <c r="P22" s="149"/>
      <c r="Q22" s="148"/>
      <c r="R22" s="150"/>
      <c r="S22" s="77"/>
      <c r="T22" s="142"/>
      <c r="U22" s="77"/>
      <c r="V22" s="71"/>
      <c r="W22" s="71"/>
      <c r="X22" s="72"/>
      <c r="Y22" s="138"/>
      <c r="Z22" s="71"/>
      <c r="AA22" s="148"/>
      <c r="AB22" s="149"/>
      <c r="AC22" s="148"/>
      <c r="AD22" s="150"/>
      <c r="AE22" s="77"/>
      <c r="AF22" s="142"/>
      <c r="AG22" s="77"/>
      <c r="AH22" s="71"/>
      <c r="AI22" s="72"/>
      <c r="AJ22" s="72"/>
      <c r="AK22" s="139"/>
    </row>
    <row r="23" spans="1:37" ht="19.5" customHeight="1">
      <c r="A23" s="75"/>
      <c r="B23" s="76"/>
      <c r="C23" s="293">
        <f>IF(AND(C22=C60,E22=E60,F22=F60,G22=G60,I22=I60),"◎",IF(OR(C22="",E22="",F22="",,G22="",I22=""),"","×"))</f>
      </c>
      <c r="D23" s="293"/>
      <c r="E23" s="293"/>
      <c r="F23" s="293"/>
      <c r="G23" s="293"/>
      <c r="H23" s="293"/>
      <c r="I23" s="293"/>
      <c r="J23" s="151"/>
      <c r="K23" s="134"/>
      <c r="L23" s="134"/>
      <c r="M23" s="140"/>
      <c r="N23" s="136"/>
      <c r="O23" s="293">
        <f>IF(AND(O22=O60,Q22=Q60,R22=R60,S22=S60,U22=U60),"◎",IF(OR(O22="",Q22="",R22="",,S22="",U22=""),"","×"))</f>
      </c>
      <c r="P23" s="293"/>
      <c r="Q23" s="293"/>
      <c r="R23" s="293"/>
      <c r="S23" s="293"/>
      <c r="T23" s="293"/>
      <c r="U23" s="293"/>
      <c r="V23" s="151"/>
      <c r="W23" s="71"/>
      <c r="X23" s="72"/>
      <c r="Y23" s="138"/>
      <c r="Z23" s="71"/>
      <c r="AA23" s="293">
        <f>IF(AND(AA22=AA60,AC22=AC60,AD22=AD60,AE22=AE60,AG22=AG60),"◎",IF(OR(AA22="",AC22="",AD22="",,AE22="",AG22=""),"","×"))</f>
      </c>
      <c r="AB23" s="293"/>
      <c r="AC23" s="293"/>
      <c r="AD23" s="293"/>
      <c r="AE23" s="293"/>
      <c r="AF23" s="293"/>
      <c r="AG23" s="293"/>
      <c r="AH23" s="151"/>
      <c r="AI23" s="72"/>
      <c r="AJ23" s="72"/>
      <c r="AK23" s="139"/>
    </row>
    <row r="24" spans="1:37" ht="19.5" customHeight="1">
      <c r="A24" s="75"/>
      <c r="B24" s="76"/>
      <c r="C24" s="137"/>
      <c r="D24" s="137"/>
      <c r="E24" s="70"/>
      <c r="F24" s="70"/>
      <c r="G24" s="71"/>
      <c r="H24" s="71"/>
      <c r="I24" s="71"/>
      <c r="J24" s="71"/>
      <c r="K24" s="134"/>
      <c r="L24" s="134"/>
      <c r="M24" s="140"/>
      <c r="N24" s="136"/>
      <c r="O24" s="137"/>
      <c r="P24" s="137"/>
      <c r="Q24" s="70"/>
      <c r="R24" s="70"/>
      <c r="S24" s="71"/>
      <c r="T24" s="71"/>
      <c r="U24" s="71"/>
      <c r="V24" s="71"/>
      <c r="W24" s="71"/>
      <c r="X24" s="72"/>
      <c r="Y24" s="138"/>
      <c r="Z24" s="71"/>
      <c r="AA24" s="71"/>
      <c r="AB24" s="71"/>
      <c r="AC24" s="70"/>
      <c r="AD24" s="70"/>
      <c r="AE24" s="71"/>
      <c r="AF24" s="71"/>
      <c r="AG24" s="71"/>
      <c r="AH24" s="71"/>
      <c r="AI24" s="72"/>
      <c r="AJ24" s="72"/>
      <c r="AK24" s="139"/>
    </row>
    <row r="25" spans="1:37" ht="19.5" customHeight="1">
      <c r="A25" s="100" t="s">
        <v>27</v>
      </c>
      <c r="B25" s="76"/>
      <c r="C25" s="137"/>
      <c r="D25" s="137"/>
      <c r="E25" s="70"/>
      <c r="F25" s="70"/>
      <c r="G25" s="71">
        <v>1</v>
      </c>
      <c r="H25" s="71" t="s">
        <v>200</v>
      </c>
      <c r="I25" s="71">
        <v>9</v>
      </c>
      <c r="J25" s="71"/>
      <c r="K25" s="134"/>
      <c r="L25" s="134"/>
      <c r="M25" s="152" t="s">
        <v>204</v>
      </c>
      <c r="N25" s="136"/>
      <c r="O25" s="137"/>
      <c r="P25" s="137"/>
      <c r="Q25" s="70"/>
      <c r="R25" s="70"/>
      <c r="S25" s="71">
        <v>2</v>
      </c>
      <c r="T25" s="71" t="s">
        <v>200</v>
      </c>
      <c r="U25" s="71">
        <v>9</v>
      </c>
      <c r="V25" s="71"/>
      <c r="W25" s="71"/>
      <c r="X25" s="72"/>
      <c r="Y25" s="138" t="s">
        <v>190</v>
      </c>
      <c r="Z25" s="71"/>
      <c r="AA25" s="71"/>
      <c r="AB25" s="71"/>
      <c r="AC25" s="70"/>
      <c r="AD25" s="70"/>
      <c r="AE25" s="71">
        <v>4</v>
      </c>
      <c r="AF25" s="71" t="s">
        <v>200</v>
      </c>
      <c r="AG25" s="71">
        <v>7</v>
      </c>
      <c r="AH25" s="71"/>
      <c r="AI25" s="72"/>
      <c r="AJ25" s="72"/>
      <c r="AK25" s="139"/>
    </row>
    <row r="26" spans="1:37" ht="19.5" customHeight="1">
      <c r="A26" s="75"/>
      <c r="B26" s="76"/>
      <c r="C26" s="137"/>
      <c r="D26" s="137"/>
      <c r="E26" s="74" t="s">
        <v>202</v>
      </c>
      <c r="F26" s="74"/>
      <c r="G26" s="74">
        <v>6</v>
      </c>
      <c r="H26" s="74" t="s">
        <v>200</v>
      </c>
      <c r="I26" s="74">
        <v>7</v>
      </c>
      <c r="J26" s="71"/>
      <c r="K26" s="134"/>
      <c r="L26" s="134"/>
      <c r="M26" s="140"/>
      <c r="N26" s="136"/>
      <c r="O26" s="137"/>
      <c r="P26" s="137"/>
      <c r="Q26" s="74" t="s">
        <v>202</v>
      </c>
      <c r="R26" s="74"/>
      <c r="S26" s="74">
        <v>8</v>
      </c>
      <c r="T26" s="74" t="s">
        <v>200</v>
      </c>
      <c r="U26" s="74">
        <v>5</v>
      </c>
      <c r="V26" s="71"/>
      <c r="W26" s="71"/>
      <c r="X26" s="72"/>
      <c r="Y26" s="138"/>
      <c r="Z26" s="71"/>
      <c r="AA26" s="71"/>
      <c r="AB26" s="71"/>
      <c r="AC26" s="74" t="s">
        <v>202</v>
      </c>
      <c r="AD26" s="74"/>
      <c r="AE26" s="74">
        <v>7</v>
      </c>
      <c r="AF26" s="74" t="s">
        <v>200</v>
      </c>
      <c r="AG26" s="74">
        <v>8</v>
      </c>
      <c r="AH26" s="71"/>
      <c r="AI26" s="72"/>
      <c r="AJ26" s="72"/>
      <c r="AK26" s="139"/>
    </row>
    <row r="27" spans="1:37" ht="19.5" customHeight="1">
      <c r="A27" s="75"/>
      <c r="B27" s="76"/>
      <c r="C27" s="70"/>
      <c r="D27" s="70"/>
      <c r="E27" s="141"/>
      <c r="F27" s="142"/>
      <c r="G27" s="141"/>
      <c r="H27" s="142"/>
      <c r="I27" s="141"/>
      <c r="J27" s="143">
        <f>IF(AND(E27=E65,G27=G65,I27=I65),"〇",IF(OR(E27="",G27="",I27=""),"","×"))</f>
      </c>
      <c r="K27" s="144"/>
      <c r="L27" s="144"/>
      <c r="M27" s="140"/>
      <c r="N27" s="136"/>
      <c r="O27" s="70"/>
      <c r="P27" s="70"/>
      <c r="Q27" s="141"/>
      <c r="R27" s="142"/>
      <c r="S27" s="141"/>
      <c r="T27" s="142"/>
      <c r="U27" s="141"/>
      <c r="V27" s="143">
        <f>IF(AND(Q27=Q65,S27=S65,U27=U65),"〇",IF(OR(Q27="",S27="",U27=""),"","×"))</f>
      </c>
      <c r="W27" s="71"/>
      <c r="X27" s="72"/>
      <c r="Y27" s="138"/>
      <c r="Z27" s="71"/>
      <c r="AA27" s="70"/>
      <c r="AB27" s="70"/>
      <c r="AC27" s="141"/>
      <c r="AD27" s="142"/>
      <c r="AE27" s="141"/>
      <c r="AF27" s="142"/>
      <c r="AG27" s="141"/>
      <c r="AH27" s="143">
        <f>IF(AND(AC27=AC65,AE27=AE65,AG27=AG65),"〇",IF(OR(AC27="",AE27="",AG27=""),"","×"))</f>
      </c>
      <c r="AI27" s="72"/>
      <c r="AJ27" s="72"/>
      <c r="AK27" s="139"/>
    </row>
    <row r="28" spans="1:37" ht="19.5" customHeight="1">
      <c r="A28" s="75"/>
      <c r="B28" s="76"/>
      <c r="C28" s="145"/>
      <c r="D28" s="146"/>
      <c r="E28" s="145"/>
      <c r="F28" s="146"/>
      <c r="G28" s="145"/>
      <c r="H28" s="146"/>
      <c r="I28" s="147"/>
      <c r="J28" s="143">
        <f>IF(AND(C28=C66,E28=E66,G28=G66),"〇",IF(OR(C28="",E28="",G28=""),"","×"))</f>
      </c>
      <c r="K28" s="134"/>
      <c r="L28" s="134"/>
      <c r="M28" s="140"/>
      <c r="N28" s="136"/>
      <c r="O28" s="145"/>
      <c r="P28" s="146"/>
      <c r="Q28" s="145"/>
      <c r="R28" s="146"/>
      <c r="S28" s="145"/>
      <c r="T28" s="146"/>
      <c r="U28" s="147"/>
      <c r="V28" s="143">
        <f>IF(AND(O28=O66,Q28=Q66,S28=S66),"〇",IF(OR(O28="",Q28="",S28=""),"","×"))</f>
      </c>
      <c r="W28" s="71"/>
      <c r="X28" s="72"/>
      <c r="Y28" s="138"/>
      <c r="Z28" s="71"/>
      <c r="AA28" s="145"/>
      <c r="AB28" s="146"/>
      <c r="AC28" s="145"/>
      <c r="AD28" s="146"/>
      <c r="AE28" s="145"/>
      <c r="AF28" s="146"/>
      <c r="AG28" s="147"/>
      <c r="AH28" s="143">
        <f>IF(AND(AA28=AA66,AC28=AC66,AE28=AE66),"〇",IF(OR(AA28="",AC28="",AE28=""),"","×"))</f>
      </c>
      <c r="AI28" s="72"/>
      <c r="AJ28" s="72"/>
      <c r="AK28" s="139"/>
    </row>
    <row r="29" spans="1:37" ht="19.5" customHeight="1">
      <c r="A29" s="75"/>
      <c r="B29" s="76"/>
      <c r="C29" s="148"/>
      <c r="D29" s="149"/>
      <c r="E29" s="148"/>
      <c r="F29" s="150"/>
      <c r="G29" s="77"/>
      <c r="H29" s="142"/>
      <c r="I29" s="77"/>
      <c r="J29" s="71"/>
      <c r="K29" s="134"/>
      <c r="L29" s="134"/>
      <c r="M29" s="140"/>
      <c r="N29" s="136"/>
      <c r="O29" s="148"/>
      <c r="P29" s="149"/>
      <c r="Q29" s="148"/>
      <c r="R29" s="150"/>
      <c r="S29" s="77"/>
      <c r="T29" s="142"/>
      <c r="U29" s="77"/>
      <c r="V29" s="71"/>
      <c r="W29" s="71"/>
      <c r="X29" s="72"/>
      <c r="Y29" s="138"/>
      <c r="Z29" s="71"/>
      <c r="AA29" s="148"/>
      <c r="AB29" s="149"/>
      <c r="AC29" s="148"/>
      <c r="AD29" s="150"/>
      <c r="AE29" s="77"/>
      <c r="AF29" s="142"/>
      <c r="AG29" s="77"/>
      <c r="AH29" s="71"/>
      <c r="AI29" s="72"/>
      <c r="AJ29" s="72"/>
      <c r="AK29" s="139"/>
    </row>
    <row r="30" spans="1:37" ht="19.5" customHeight="1">
      <c r="A30" s="75"/>
      <c r="B30" s="76"/>
      <c r="C30" s="293">
        <f>IF(AND(C29=C67,E29=E67,F29=F67,G29=G67,I29=I67),"◎",IF(OR(C29="",E29="",F29="",,G29="",I29=""),"","×"))</f>
      </c>
      <c r="D30" s="293"/>
      <c r="E30" s="293"/>
      <c r="F30" s="293"/>
      <c r="G30" s="293"/>
      <c r="H30" s="293"/>
      <c r="I30" s="293"/>
      <c r="J30" s="151"/>
      <c r="K30" s="134"/>
      <c r="L30" s="134"/>
      <c r="M30" s="140"/>
      <c r="N30" s="136"/>
      <c r="O30" s="293">
        <f>IF(AND(O29=O67,Q29=Q67,R29=R67,S29=S67,U29=U67),"◎",IF(OR(O29="",Q29="",R29="",,S29="",U29=""),"","×"))</f>
      </c>
      <c r="P30" s="293"/>
      <c r="Q30" s="293"/>
      <c r="R30" s="293"/>
      <c r="S30" s="293"/>
      <c r="T30" s="293"/>
      <c r="U30" s="293"/>
      <c r="V30" s="151"/>
      <c r="W30" s="71"/>
      <c r="X30" s="72"/>
      <c r="Y30" s="138"/>
      <c r="Z30" s="71"/>
      <c r="AA30" s="293">
        <f>IF(AND(AA29=AA67,AC29=AC67,AD29=AD67,AE29=AE67,AG29=AG67),"◎",IF(OR(AA29="",AC29="",AD29="",,AE29="",AG29=""),"","×"))</f>
      </c>
      <c r="AB30" s="293"/>
      <c r="AC30" s="293"/>
      <c r="AD30" s="293"/>
      <c r="AE30" s="293"/>
      <c r="AF30" s="293"/>
      <c r="AG30" s="293"/>
      <c r="AH30" s="151"/>
      <c r="AI30" s="72"/>
      <c r="AJ30" s="72"/>
      <c r="AK30" s="139"/>
    </row>
    <row r="31" spans="1:37" ht="19.5" customHeight="1">
      <c r="A31" s="75"/>
      <c r="B31" s="76"/>
      <c r="C31" s="137"/>
      <c r="D31" s="137"/>
      <c r="E31" s="70"/>
      <c r="F31" s="70"/>
      <c r="G31" s="71"/>
      <c r="H31" s="71"/>
      <c r="I31" s="71"/>
      <c r="J31" s="71"/>
      <c r="K31" s="134"/>
      <c r="L31" s="134"/>
      <c r="M31" s="140"/>
      <c r="N31" s="136"/>
      <c r="O31" s="137"/>
      <c r="P31" s="137"/>
      <c r="Q31" s="70"/>
      <c r="R31" s="70"/>
      <c r="S31" s="71"/>
      <c r="T31" s="71"/>
      <c r="U31" s="71"/>
      <c r="V31" s="71"/>
      <c r="W31" s="71"/>
      <c r="X31" s="72"/>
      <c r="Y31" s="138"/>
      <c r="Z31" s="71"/>
      <c r="AA31" s="71"/>
      <c r="AB31" s="71"/>
      <c r="AC31" s="70"/>
      <c r="AD31" s="70"/>
      <c r="AE31" s="71"/>
      <c r="AF31" s="71"/>
      <c r="AG31" s="71"/>
      <c r="AH31" s="71"/>
      <c r="AI31" s="72"/>
      <c r="AJ31" s="72"/>
      <c r="AK31" s="139"/>
    </row>
    <row r="32" spans="1:37" ht="19.5" customHeight="1">
      <c r="A32" s="152" t="s">
        <v>205</v>
      </c>
      <c r="B32" s="76"/>
      <c r="C32" s="137"/>
      <c r="D32" s="137"/>
      <c r="E32" s="70"/>
      <c r="F32" s="70"/>
      <c r="G32" s="71">
        <v>7</v>
      </c>
      <c r="H32" s="71" t="s">
        <v>200</v>
      </c>
      <c r="I32" s="71">
        <v>4</v>
      </c>
      <c r="J32" s="71"/>
      <c r="K32" s="134"/>
      <c r="L32" s="134"/>
      <c r="M32" s="152" t="s">
        <v>206</v>
      </c>
      <c r="N32" s="136"/>
      <c r="O32" s="137"/>
      <c r="P32" s="137"/>
      <c r="Q32" s="70"/>
      <c r="R32" s="70"/>
      <c r="S32" s="71">
        <v>8</v>
      </c>
      <c r="T32" s="71" t="s">
        <v>200</v>
      </c>
      <c r="U32" s="71">
        <v>2</v>
      </c>
      <c r="V32" s="71"/>
      <c r="W32" s="71"/>
      <c r="X32" s="72"/>
      <c r="Y32" s="138" t="s">
        <v>207</v>
      </c>
      <c r="Z32" s="71"/>
      <c r="AA32" s="71"/>
      <c r="AB32" s="71"/>
      <c r="AC32" s="70"/>
      <c r="AD32" s="70"/>
      <c r="AE32" s="71">
        <v>9</v>
      </c>
      <c r="AF32" s="71" t="s">
        <v>200</v>
      </c>
      <c r="AG32" s="71">
        <v>1</v>
      </c>
      <c r="AH32" s="71"/>
      <c r="AI32" s="72"/>
      <c r="AJ32" s="72"/>
      <c r="AK32" s="139"/>
    </row>
    <row r="33" spans="1:37" ht="19.5" customHeight="1">
      <c r="A33" s="75"/>
      <c r="B33" s="76"/>
      <c r="C33" s="137"/>
      <c r="D33" s="137"/>
      <c r="E33" s="74" t="s">
        <v>202</v>
      </c>
      <c r="F33" s="74"/>
      <c r="G33" s="74">
        <v>5</v>
      </c>
      <c r="H33" s="74" t="s">
        <v>200</v>
      </c>
      <c r="I33" s="74">
        <v>8</v>
      </c>
      <c r="J33" s="71"/>
      <c r="K33" s="134"/>
      <c r="L33" s="134"/>
      <c r="M33" s="140"/>
      <c r="N33" s="136"/>
      <c r="O33" s="137"/>
      <c r="P33" s="137"/>
      <c r="Q33" s="74" t="s">
        <v>202</v>
      </c>
      <c r="R33" s="74"/>
      <c r="S33" s="74">
        <v>9</v>
      </c>
      <c r="T33" s="74" t="s">
        <v>200</v>
      </c>
      <c r="U33" s="74">
        <v>3</v>
      </c>
      <c r="V33" s="71"/>
      <c r="W33" s="71"/>
      <c r="X33" s="72"/>
      <c r="Y33" s="138"/>
      <c r="Z33" s="71"/>
      <c r="AA33" s="71"/>
      <c r="AB33" s="71"/>
      <c r="AC33" s="74" t="s">
        <v>202</v>
      </c>
      <c r="AD33" s="74"/>
      <c r="AE33" s="74">
        <v>6</v>
      </c>
      <c r="AF33" s="74" t="s">
        <v>200</v>
      </c>
      <c r="AG33" s="74">
        <v>9</v>
      </c>
      <c r="AH33" s="71"/>
      <c r="AI33" s="72"/>
      <c r="AJ33" s="72"/>
      <c r="AK33" s="139"/>
    </row>
    <row r="34" spans="1:37" ht="19.5" customHeight="1">
      <c r="A34" s="75"/>
      <c r="B34" s="76"/>
      <c r="C34" s="70"/>
      <c r="D34" s="70"/>
      <c r="E34" s="141"/>
      <c r="F34" s="142"/>
      <c r="G34" s="141"/>
      <c r="H34" s="142"/>
      <c r="I34" s="141"/>
      <c r="J34" s="143">
        <f>IF(AND(E34=E72,G34=G72,I34=I72),"〇",IF(OR(E34="",G34="",I34=""),"","×"))</f>
      </c>
      <c r="K34" s="144"/>
      <c r="L34" s="144"/>
      <c r="M34" s="140"/>
      <c r="N34" s="136"/>
      <c r="O34" s="70"/>
      <c r="P34" s="70"/>
      <c r="Q34" s="141"/>
      <c r="R34" s="142"/>
      <c r="S34" s="141"/>
      <c r="T34" s="142"/>
      <c r="U34" s="141"/>
      <c r="V34" s="143">
        <f>IF(AND(Q34=Q72,S34=S72,U34=U72),"〇",IF(OR(Q34="",S34="",U34=""),"","×"))</f>
      </c>
      <c r="W34" s="71"/>
      <c r="X34" s="72"/>
      <c r="Y34" s="138"/>
      <c r="Z34" s="71"/>
      <c r="AA34" s="70"/>
      <c r="AB34" s="70"/>
      <c r="AC34" s="141"/>
      <c r="AD34" s="142"/>
      <c r="AE34" s="141"/>
      <c r="AF34" s="142"/>
      <c r="AG34" s="141"/>
      <c r="AH34" s="143">
        <f>IF(AND(AC34=AC72,AE34=AE72,AG34=AG72),"〇",IF(OR(AC34="",AE34="",AG34=""),"","×"))</f>
      </c>
      <c r="AI34" s="72"/>
      <c r="AJ34" s="72"/>
      <c r="AK34" s="139"/>
    </row>
    <row r="35" spans="1:37" ht="19.5" customHeight="1">
      <c r="A35" s="75"/>
      <c r="B35" s="76"/>
      <c r="C35" s="145"/>
      <c r="D35" s="146"/>
      <c r="E35" s="145"/>
      <c r="F35" s="146"/>
      <c r="G35" s="145"/>
      <c r="H35" s="146"/>
      <c r="I35" s="147"/>
      <c r="J35" s="143">
        <f>IF(AND(C35=C73,E35=E73,G35=G73),"〇",IF(OR(C35="",E35="",G35=""),"","×"))</f>
      </c>
      <c r="K35" s="134"/>
      <c r="L35" s="134"/>
      <c r="M35" s="140"/>
      <c r="N35" s="136"/>
      <c r="O35" s="145"/>
      <c r="P35" s="146"/>
      <c r="Q35" s="145"/>
      <c r="R35" s="146"/>
      <c r="S35" s="145"/>
      <c r="T35" s="146"/>
      <c r="U35" s="147"/>
      <c r="V35" s="143">
        <f>IF(AND(O35=O73,Q35=Q73,S35=S73),"〇",IF(OR(O35="",Q35="",S35=""),"","×"))</f>
      </c>
      <c r="W35" s="71"/>
      <c r="X35" s="72"/>
      <c r="Y35" s="138"/>
      <c r="Z35" s="71"/>
      <c r="AA35" s="145"/>
      <c r="AB35" s="146"/>
      <c r="AC35" s="145"/>
      <c r="AD35" s="146"/>
      <c r="AE35" s="145"/>
      <c r="AF35" s="146"/>
      <c r="AG35" s="147"/>
      <c r="AH35" s="143">
        <f>IF(AND(AA35=AA73,AC35=AC73,AE35=AE73),"〇",IF(OR(AA35="",AC35="",AE35=""),"","×"))</f>
      </c>
      <c r="AI35" s="72"/>
      <c r="AJ35" s="72"/>
      <c r="AK35" s="139"/>
    </row>
    <row r="36" spans="1:37" ht="19.5" customHeight="1">
      <c r="A36" s="75"/>
      <c r="B36" s="76"/>
      <c r="C36" s="148"/>
      <c r="D36" s="149"/>
      <c r="E36" s="148"/>
      <c r="F36" s="150"/>
      <c r="G36" s="77"/>
      <c r="H36" s="142"/>
      <c r="I36" s="77"/>
      <c r="J36" s="71"/>
      <c r="K36" s="134"/>
      <c r="L36" s="134"/>
      <c r="M36" s="140"/>
      <c r="N36" s="136"/>
      <c r="O36" s="148"/>
      <c r="P36" s="149"/>
      <c r="Q36" s="148"/>
      <c r="R36" s="150"/>
      <c r="S36" s="77"/>
      <c r="T36" s="142"/>
      <c r="U36" s="77"/>
      <c r="V36" s="71"/>
      <c r="W36" s="71"/>
      <c r="X36" s="72"/>
      <c r="Y36" s="138"/>
      <c r="Z36" s="71"/>
      <c r="AA36" s="148"/>
      <c r="AB36" s="149"/>
      <c r="AC36" s="148"/>
      <c r="AD36" s="150"/>
      <c r="AE36" s="77"/>
      <c r="AF36" s="142"/>
      <c r="AG36" s="77"/>
      <c r="AH36" s="71"/>
      <c r="AI36" s="72"/>
      <c r="AJ36" s="72"/>
      <c r="AK36" s="139"/>
    </row>
    <row r="37" spans="1:37" ht="19.5" customHeight="1">
      <c r="A37" s="75"/>
      <c r="B37" s="76"/>
      <c r="C37" s="293">
        <f>IF(AND(C36=C74,E36=E74,F36=F74,G36=G74,I36=I74),"◎",IF(OR(C36="",E36="",F36="",,G36="",I36=""),"","×"))</f>
      </c>
      <c r="D37" s="293"/>
      <c r="E37" s="293"/>
      <c r="F37" s="293"/>
      <c r="G37" s="293"/>
      <c r="H37" s="293"/>
      <c r="I37" s="293"/>
      <c r="J37" s="151"/>
      <c r="K37" s="134"/>
      <c r="L37" s="134"/>
      <c r="M37" s="140"/>
      <c r="N37" s="136"/>
      <c r="O37" s="293">
        <f>IF(AND(O36=O74,Q36=Q74,R36=R74,S36=S74,U36=U74),"◎",IF(OR(O36="",Q36="",R36="",,S36="",U36=""),"","×"))</f>
      </c>
      <c r="P37" s="293"/>
      <c r="Q37" s="293"/>
      <c r="R37" s="293"/>
      <c r="S37" s="293"/>
      <c r="T37" s="293"/>
      <c r="U37" s="293"/>
      <c r="V37" s="151"/>
      <c r="W37" s="71"/>
      <c r="X37" s="72"/>
      <c r="Y37" s="138"/>
      <c r="Z37" s="71"/>
      <c r="AA37" s="293">
        <f>IF(AND(AA36=AA74,AC36=AC74,AD36=AD74,AE36=AE74,AG36=AG74),"◎",IF(OR(AA36="",AC36="",AD36="",,AE36="",AG36=""),"","×"))</f>
      </c>
      <c r="AB37" s="293"/>
      <c r="AC37" s="293"/>
      <c r="AD37" s="293"/>
      <c r="AE37" s="293"/>
      <c r="AF37" s="293"/>
      <c r="AG37" s="293"/>
      <c r="AH37" s="151"/>
      <c r="AI37" s="72"/>
      <c r="AJ37" s="72"/>
      <c r="AK37" s="139"/>
    </row>
    <row r="38" spans="1:37" ht="19.5" customHeight="1">
      <c r="A38" s="75"/>
      <c r="B38" s="76"/>
      <c r="C38" s="137"/>
      <c r="D38" s="137"/>
      <c r="E38" s="70"/>
      <c r="F38" s="70"/>
      <c r="G38" s="71"/>
      <c r="H38" s="71"/>
      <c r="I38" s="71"/>
      <c r="J38" s="71"/>
      <c r="K38" s="72"/>
      <c r="L38" s="110"/>
      <c r="M38" s="140"/>
      <c r="N38" s="136"/>
      <c r="O38" s="137"/>
      <c r="P38" s="137"/>
      <c r="Q38" s="70"/>
      <c r="R38" s="70"/>
      <c r="S38" s="71"/>
      <c r="T38" s="71"/>
      <c r="U38" s="71"/>
      <c r="V38" s="71"/>
      <c r="W38" s="71"/>
      <c r="X38" s="72"/>
      <c r="Y38" s="138"/>
      <c r="Z38" s="71"/>
      <c r="AA38" s="71"/>
      <c r="AB38" s="71"/>
      <c r="AC38" s="70"/>
      <c r="AD38" s="70"/>
      <c r="AE38" s="71"/>
      <c r="AF38" s="71"/>
      <c r="AG38" s="71"/>
      <c r="AH38" s="71"/>
      <c r="AI38" s="72"/>
      <c r="AJ38" s="72"/>
      <c r="AK38" s="139"/>
    </row>
    <row r="39" spans="1:36" ht="48.75" customHeight="1" hidden="1">
      <c r="A39" s="262">
        <f aca="true" t="shared" si="0" ref="A39:B54">IF(A1="","",A1)</f>
      </c>
      <c r="B39" s="262"/>
      <c r="C39" s="294" t="str">
        <f aca="true" t="shared" si="1" ref="C39:C44">IF(C1="","",C1)</f>
        <v>ド　リ　ル</v>
      </c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56" t="str">
        <f>IF(Q1="","",Q1)</f>
        <v>５年</v>
      </c>
      <c r="R39" s="256"/>
      <c r="S39" s="256"/>
      <c r="T39" s="256"/>
      <c r="U39" s="256"/>
      <c r="V39" s="256"/>
      <c r="W39" s="294">
        <f>IF(W1="","",W1)</f>
        <v>3</v>
      </c>
      <c r="X39" s="294"/>
      <c r="Y39" s="294"/>
      <c r="Z39" s="294"/>
      <c r="AA39" s="294"/>
      <c r="AB39" s="153"/>
      <c r="AE39" s="290"/>
      <c r="AF39" s="291"/>
      <c r="AG39" s="291"/>
      <c r="AH39" s="291"/>
      <c r="AI39" s="292"/>
      <c r="AJ39" s="124"/>
    </row>
    <row r="40" spans="1:37" ht="41.25" customHeight="1" hidden="1">
      <c r="A40" s="63">
        <f t="shared" si="0"/>
      </c>
      <c r="B40" s="63">
        <f t="shared" si="0"/>
      </c>
      <c r="C40" s="295" t="str">
        <f t="shared" si="1"/>
        <v>余力のある人は、⓫から⓯の問題にもチャレンジしましょう。           </v>
      </c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56" t="str">
        <f>IF(Q2="","",Q2)</f>
        <v>名前</v>
      </c>
      <c r="R40" s="256"/>
      <c r="S40" s="256"/>
      <c r="T40" s="256"/>
      <c r="U40" s="256"/>
      <c r="V40" s="256"/>
      <c r="W40" s="63" t="str">
        <f>IF(W2="","",W2)</f>
        <v>（</v>
      </c>
      <c r="X40" s="262">
        <f>IF(X2="","",X2)</f>
      </c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120" t="str">
        <f>IF(AI2="","",AI2)</f>
        <v>）</v>
      </c>
      <c r="AK40" s="65"/>
    </row>
    <row r="41" spans="1:37" ht="11.25" customHeight="1" hidden="1">
      <c r="A41" s="63">
        <f t="shared" si="0"/>
      </c>
      <c r="B41" s="63">
        <f t="shared" si="0"/>
      </c>
      <c r="C41" s="63">
        <f t="shared" si="1"/>
      </c>
      <c r="E41" s="63">
        <f>IF(E3="","",E3)</f>
      </c>
      <c r="G41" s="63">
        <f>IF(G3="","",G3)</f>
      </c>
      <c r="I41" s="63">
        <f aca="true" t="shared" si="2" ref="I41:O44">IF(I3="","",I3)</f>
      </c>
      <c r="J41" s="63">
        <f t="shared" si="2"/>
      </c>
      <c r="K41" s="63">
        <f t="shared" si="2"/>
      </c>
      <c r="L41" s="63">
        <f t="shared" si="2"/>
      </c>
      <c r="M41" s="63">
        <f t="shared" si="2"/>
      </c>
      <c r="N41" s="63">
        <f t="shared" si="2"/>
      </c>
      <c r="O41" s="63">
        <f t="shared" si="2"/>
      </c>
      <c r="Q41" s="63">
        <f>IF(Q3="","",Q3)</f>
      </c>
      <c r="S41" s="63">
        <f>IF(S3="","",S3)</f>
      </c>
      <c r="U41" s="63">
        <f>IF(U3="","",U3)</f>
      </c>
      <c r="Y41" s="63">
        <f aca="true" t="shared" si="3" ref="Y41:AA44">IF(Y3="","",Y3)</f>
      </c>
      <c r="Z41" s="63">
        <f t="shared" si="3"/>
      </c>
      <c r="AA41" s="63">
        <f t="shared" si="3"/>
      </c>
      <c r="AC41" s="63">
        <f>IF(AC3="","",AC3)</f>
      </c>
      <c r="AE41" s="63">
        <f>IF(AE3="","",AE3)</f>
      </c>
      <c r="AG41" s="63">
        <f>IF(AG3="","",AG3)</f>
      </c>
      <c r="AK41" s="118"/>
    </row>
    <row r="42" spans="1:37" ht="19.5" customHeight="1" hidden="1">
      <c r="A42" s="63" t="str">
        <f t="shared" si="0"/>
        <v>①</v>
      </c>
      <c r="B42" s="139">
        <f t="shared" si="0"/>
      </c>
      <c r="C42" s="125">
        <f t="shared" si="1"/>
      </c>
      <c r="D42" s="125"/>
      <c r="E42" s="125">
        <f>IF(E4="","",E4)</f>
      </c>
      <c r="F42" s="125"/>
      <c r="G42" s="125">
        <f>IF(G4="","",G4)</f>
        <v>4</v>
      </c>
      <c r="H42" s="125" t="str">
        <f>IF(H4="","",H4)</f>
        <v>.</v>
      </c>
      <c r="I42" s="125">
        <f>IF(I4="","",I4)</f>
        <v>2</v>
      </c>
      <c r="J42" s="125"/>
      <c r="K42" s="125"/>
      <c r="L42" s="125"/>
      <c r="M42" s="63" t="str">
        <f t="shared" si="2"/>
        <v>②</v>
      </c>
      <c r="N42" s="63">
        <f t="shared" si="2"/>
      </c>
      <c r="O42" s="125">
        <f t="shared" si="2"/>
      </c>
      <c r="P42" s="125"/>
      <c r="Q42" s="125">
        <f>IF(Q4="","",Q4)</f>
      </c>
      <c r="R42" s="125"/>
      <c r="S42" s="125">
        <f>IF(S4="","",S4)</f>
        <v>7</v>
      </c>
      <c r="T42" s="125" t="str">
        <f>IF(T4="","",T4)</f>
        <v>.</v>
      </c>
      <c r="U42" s="125">
        <f>IF(U4="","",U4)</f>
        <v>8</v>
      </c>
      <c r="V42" s="125"/>
      <c r="W42" s="125"/>
      <c r="X42" s="125"/>
      <c r="Y42" s="63" t="str">
        <f t="shared" si="3"/>
        <v>③</v>
      </c>
      <c r="Z42" s="63">
        <f t="shared" si="3"/>
      </c>
      <c r="AA42" s="125">
        <f t="shared" si="3"/>
      </c>
      <c r="AB42" s="125"/>
      <c r="AC42" s="125">
        <f>IF(AC4="","",AC4)</f>
      </c>
      <c r="AD42" s="125"/>
      <c r="AE42" s="125">
        <f>IF(AE4="","",AE4)</f>
        <v>6</v>
      </c>
      <c r="AF42" s="125" t="str">
        <f>IF(AF4="","",AF4)</f>
        <v>.</v>
      </c>
      <c r="AG42" s="125">
        <f>IF(AG4="","",AG4)</f>
        <v>5</v>
      </c>
      <c r="AH42" s="125"/>
      <c r="AI42" s="153"/>
      <c r="AK42" s="139"/>
    </row>
    <row r="43" spans="1:37" ht="19.5" customHeight="1" hidden="1">
      <c r="A43" s="63">
        <f t="shared" si="0"/>
      </c>
      <c r="B43" s="139">
        <f t="shared" si="0"/>
      </c>
      <c r="C43" s="125">
        <f t="shared" si="1"/>
      </c>
      <c r="D43" s="125"/>
      <c r="E43" s="154" t="str">
        <f>IF(E5="","",E5)</f>
        <v>×</v>
      </c>
      <c r="F43" s="154"/>
      <c r="G43" s="154">
        <f>IF(G5="","",G5)</f>
        <v>6</v>
      </c>
      <c r="H43" s="154" t="str">
        <f>IF(H5="","",H5)</f>
        <v>.</v>
      </c>
      <c r="I43" s="154">
        <f>IF(I5="","",I5)</f>
        <v>3</v>
      </c>
      <c r="J43" s="125"/>
      <c r="K43" s="125"/>
      <c r="L43" s="125"/>
      <c r="M43" s="63">
        <f t="shared" si="2"/>
      </c>
      <c r="N43" s="63">
        <f t="shared" si="2"/>
      </c>
      <c r="O43" s="125">
        <f t="shared" si="2"/>
      </c>
      <c r="P43" s="125"/>
      <c r="Q43" s="154" t="str">
        <f>IF(Q5="","",Q5)</f>
        <v>×</v>
      </c>
      <c r="R43" s="154"/>
      <c r="S43" s="154">
        <f>IF(S5="","",S5)</f>
        <v>3</v>
      </c>
      <c r="T43" s="154" t="str">
        <f>IF(T5="","",T5)</f>
        <v>.</v>
      </c>
      <c r="U43" s="154">
        <f>IF(U5="","",U5)</f>
        <v>7</v>
      </c>
      <c r="V43" s="125"/>
      <c r="W43" s="125"/>
      <c r="X43" s="125"/>
      <c r="Y43" s="63">
        <f t="shared" si="3"/>
      </c>
      <c r="Z43" s="63">
        <f t="shared" si="3"/>
      </c>
      <c r="AA43" s="125">
        <f t="shared" si="3"/>
      </c>
      <c r="AB43" s="125"/>
      <c r="AC43" s="154" t="str">
        <f>IF(AC5="","",AC5)</f>
        <v>×</v>
      </c>
      <c r="AD43" s="154"/>
      <c r="AE43" s="154">
        <f>IF(AE5="","",AE5)</f>
        <v>5</v>
      </c>
      <c r="AF43" s="154" t="str">
        <f>IF(AF5="","",AF5)</f>
        <v>.</v>
      </c>
      <c r="AG43" s="154">
        <f>IF(AG5="","",AG5)</f>
        <v>7</v>
      </c>
      <c r="AH43" s="125"/>
      <c r="AI43" s="153"/>
      <c r="AK43" s="139"/>
    </row>
    <row r="44" spans="1:37" ht="19.5" customHeight="1" hidden="1">
      <c r="A44" s="63">
        <f t="shared" si="0"/>
      </c>
      <c r="B44" s="139">
        <f t="shared" si="0"/>
      </c>
      <c r="C44" s="125">
        <f t="shared" si="1"/>
      </c>
      <c r="D44" s="125"/>
      <c r="E44" s="155">
        <f>IF(QUOTIENT((G42*10+I42)*I43,100)=0,"",QUOTIENT((G42*10+I42)*I43,100))</f>
        <v>1</v>
      </c>
      <c r="F44" s="155"/>
      <c r="G44" s="155">
        <f>QUOTIENT(MOD((G42*10+I42)*I43,100),10)</f>
        <v>2</v>
      </c>
      <c r="H44" s="155"/>
      <c r="I44" s="155">
        <f>MOD(MOD((G42*10+I42)*I43,100),10)</f>
        <v>6</v>
      </c>
      <c r="J44" s="125"/>
      <c r="K44" s="125"/>
      <c r="L44" s="125"/>
      <c r="M44" s="63">
        <f t="shared" si="2"/>
      </c>
      <c r="N44" s="63">
        <f t="shared" si="2"/>
      </c>
      <c r="O44" s="125">
        <f t="shared" si="2"/>
      </c>
      <c r="P44" s="125"/>
      <c r="Q44" s="155">
        <f>IF(QUOTIENT((S42*10+U42)*U43,100)=0,"",QUOTIENT((S42*10+U42)*U43,100))</f>
        <v>5</v>
      </c>
      <c r="R44" s="155"/>
      <c r="S44" s="155">
        <f>QUOTIENT(MOD((S42*10+U42)*U43,100),10)</f>
        <v>4</v>
      </c>
      <c r="T44" s="155"/>
      <c r="U44" s="155">
        <f>MOD(MOD((S42*10+U42)*U43,100),10)</f>
        <v>6</v>
      </c>
      <c r="V44" s="125"/>
      <c r="W44" s="125"/>
      <c r="X44" s="125"/>
      <c r="Y44" s="63">
        <f t="shared" si="3"/>
      </c>
      <c r="Z44" s="63">
        <f t="shared" si="3"/>
      </c>
      <c r="AA44" s="125">
        <f t="shared" si="3"/>
      </c>
      <c r="AB44" s="125"/>
      <c r="AC44" s="155">
        <f>IF(QUOTIENT((AE42*10+AG42)*AG43,100)=0,"",QUOTIENT((AE42*10+AG42)*AG43,100))</f>
        <v>4</v>
      </c>
      <c r="AD44" s="155"/>
      <c r="AE44" s="155">
        <f>QUOTIENT(MOD((AE42*10+AG42)*AG43,100),10)</f>
        <v>5</v>
      </c>
      <c r="AF44" s="155"/>
      <c r="AG44" s="155">
        <f>MOD(MOD((AE42*10+AG42)*AG43,100),10)</f>
        <v>5</v>
      </c>
      <c r="AH44" s="125"/>
      <c r="AI44" s="153"/>
      <c r="AK44" s="139"/>
    </row>
    <row r="45" spans="1:37" ht="19.5" customHeight="1" hidden="1">
      <c r="A45" s="63">
        <f t="shared" si="0"/>
      </c>
      <c r="B45" s="139">
        <f t="shared" si="0"/>
      </c>
      <c r="C45" s="156">
        <f>IF(QUOTIENT((G42*10+I42)*G43,100)=0,"",QUOTIENT((G42*10+I42)*G43,100))</f>
        <v>2</v>
      </c>
      <c r="D45" s="156"/>
      <c r="E45" s="156">
        <f>QUOTIENT(MOD((G42*10+I42)*G43,100),10)</f>
        <v>5</v>
      </c>
      <c r="F45" s="156"/>
      <c r="G45" s="156">
        <f>MOD(MOD((G42*10+I42)*G43,100),10)</f>
        <v>2</v>
      </c>
      <c r="H45" s="156"/>
      <c r="I45" s="129">
        <f>IF(I7="","",I7)</f>
      </c>
      <c r="J45" s="125"/>
      <c r="K45" s="125"/>
      <c r="L45" s="125"/>
      <c r="M45" s="63">
        <f>IF(M7="","",M7)</f>
      </c>
      <c r="N45" s="63">
        <f>IF(N7="","",N7)</f>
      </c>
      <c r="O45" s="156">
        <f>IF(QUOTIENT((S42*10+U42)*S43,100)=0,"",QUOTIENT((S42*10+U42)*S43,100))</f>
        <v>2</v>
      </c>
      <c r="P45" s="156"/>
      <c r="Q45" s="156">
        <f>QUOTIENT(MOD((S42*10+U42)*S43,100),10)</f>
        <v>3</v>
      </c>
      <c r="R45" s="156"/>
      <c r="S45" s="156">
        <f>MOD(MOD((S42*10+U42)*S43,100),10)</f>
        <v>4</v>
      </c>
      <c r="T45" s="156"/>
      <c r="U45" s="129">
        <f>IF(U7="","",U7)</f>
      </c>
      <c r="V45" s="125"/>
      <c r="W45" s="125"/>
      <c r="X45" s="125"/>
      <c r="Y45" s="63">
        <f>IF(Y7="","",Y7)</f>
      </c>
      <c r="Z45" s="63">
        <f>IF(Z7="","",Z7)</f>
      </c>
      <c r="AA45" s="156">
        <f>IF(QUOTIENT((AE42*10+AG42)*AE43,100)=0,"",QUOTIENT((AE42*10+AG42)*AE43,100))</f>
        <v>3</v>
      </c>
      <c r="AB45" s="156"/>
      <c r="AC45" s="156">
        <f>QUOTIENT(MOD((AE42*10+AG42)*AE43,100),10)</f>
        <v>2</v>
      </c>
      <c r="AD45" s="156"/>
      <c r="AE45" s="156">
        <f>MOD(MOD((AE42*10+AG42)*AE43,100),10)</f>
        <v>5</v>
      </c>
      <c r="AF45" s="156"/>
      <c r="AG45" s="129">
        <f>IF(AG7="","",AG7)</f>
      </c>
      <c r="AH45" s="125"/>
      <c r="AI45" s="153"/>
      <c r="AK45" s="139"/>
    </row>
    <row r="46" spans="1:37" ht="19.5" customHeight="1" hidden="1">
      <c r="A46" s="63">
        <f t="shared" si="0"/>
      </c>
      <c r="B46" s="139">
        <f t="shared" si="0"/>
      </c>
      <c r="C46" s="155">
        <f>IF(QUOTIENT((G42*10+I42)*(G43*10+I43),1000)=0,"",QUOTIENT((G42*10+I42)*(G43*10+I43),1000))</f>
        <v>2</v>
      </c>
      <c r="D46" s="155"/>
      <c r="E46" s="155">
        <f>QUOTIENT(MOD((G42*10+I42)*(G43*10+I43),1000),100)</f>
        <v>6</v>
      </c>
      <c r="F46" s="155" t="s">
        <v>200</v>
      </c>
      <c r="G46" s="157">
        <f>QUOTIENT(MOD(MOD((G42*10+I42)*(G43*10+I43),1000),100),10)</f>
        <v>4</v>
      </c>
      <c r="H46" s="157"/>
      <c r="I46" s="157">
        <f>MOD(MOD(MOD((G42*10+I42)*(G43*10+I43),1000),100),10)</f>
        <v>6</v>
      </c>
      <c r="J46" s="125"/>
      <c r="K46" s="125"/>
      <c r="L46" s="125"/>
      <c r="M46" s="63">
        <f>IF(M8="","",M8)</f>
      </c>
      <c r="N46" s="63">
        <f>IF(N8="","",N8)</f>
      </c>
      <c r="O46" s="155">
        <f>IF(QUOTIENT((S42*10+U42)*(S43*10+U43),1000)=0,"",QUOTIENT((S42*10+U42)*(S43*10+U43),1000))</f>
        <v>2</v>
      </c>
      <c r="P46" s="155"/>
      <c r="Q46" s="155">
        <f>QUOTIENT(MOD((S42*10+U42)*(S43*10+U43),1000),100)</f>
        <v>8</v>
      </c>
      <c r="R46" s="155" t="s">
        <v>200</v>
      </c>
      <c r="S46" s="157">
        <f>QUOTIENT(MOD(MOD((S42*10+U42)*(S43*10+U43),1000),100),10)</f>
        <v>8</v>
      </c>
      <c r="T46" s="157"/>
      <c r="U46" s="157">
        <f>MOD(MOD(MOD((S42*10+U42)*(S43*10+U43),1000),100),10)</f>
        <v>6</v>
      </c>
      <c r="V46" s="125"/>
      <c r="W46" s="125"/>
      <c r="X46" s="125"/>
      <c r="Y46" s="63">
        <f>IF(Y8="","",Y8)</f>
      </c>
      <c r="Z46" s="63">
        <f>IF(Z8="","",Z8)</f>
      </c>
      <c r="AA46" s="155">
        <f>IF(QUOTIENT((AE42*10+AG42)*(AE43*10+AG43),1000)=0,"",QUOTIENT((AE42*10+AG42)*(AE43*10+AG43),1000))</f>
        <v>3</v>
      </c>
      <c r="AB46" s="155"/>
      <c r="AC46" s="155">
        <f>QUOTIENT(MOD((AE42*10+AG42)*(AE43*10+AG43),1000),100)</f>
        <v>7</v>
      </c>
      <c r="AD46" s="155" t="s">
        <v>200</v>
      </c>
      <c r="AE46" s="157">
        <f>QUOTIENT(MOD(MOD((AE42*10+AG42)*(AE43*10+AG43),1000),100),10)</f>
        <v>0</v>
      </c>
      <c r="AF46" s="157"/>
      <c r="AG46" s="157">
        <f>MOD(MOD(MOD((AE42*10+AG42)*(AE43*10+AG43),1000),100),10)</f>
        <v>5</v>
      </c>
      <c r="AH46" s="125"/>
      <c r="AI46" s="153"/>
      <c r="AK46" s="139"/>
    </row>
    <row r="47" spans="1:37" ht="19.5" customHeight="1" hidden="1">
      <c r="A47" s="63">
        <f t="shared" si="0"/>
      </c>
      <c r="B47" s="139">
        <f t="shared" si="0"/>
      </c>
      <c r="C47" s="125"/>
      <c r="D47" s="125"/>
      <c r="E47" s="125"/>
      <c r="F47" s="125"/>
      <c r="G47" s="126"/>
      <c r="H47" s="126"/>
      <c r="I47" s="126"/>
      <c r="J47" s="125"/>
      <c r="K47" s="125"/>
      <c r="L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AA47" s="125"/>
      <c r="AB47" s="125"/>
      <c r="AC47" s="125"/>
      <c r="AD47" s="125"/>
      <c r="AE47" s="125"/>
      <c r="AF47" s="125"/>
      <c r="AG47" s="125"/>
      <c r="AH47" s="125"/>
      <c r="AI47" s="153"/>
      <c r="AK47" s="139"/>
    </row>
    <row r="48" spans="1:37" ht="19.5" customHeight="1" hidden="1">
      <c r="A48" s="63">
        <f t="shared" si="0"/>
      </c>
      <c r="B48" s="139">
        <f t="shared" si="0"/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AA48" s="125"/>
      <c r="AB48" s="125"/>
      <c r="AC48" s="125"/>
      <c r="AD48" s="125"/>
      <c r="AE48" s="125"/>
      <c r="AF48" s="125"/>
      <c r="AG48" s="125"/>
      <c r="AH48" s="125"/>
      <c r="AI48" s="153"/>
      <c r="AK48" s="139"/>
    </row>
    <row r="49" spans="1:37" ht="19.5" customHeight="1" hidden="1">
      <c r="A49" s="63" t="str">
        <f t="shared" si="0"/>
        <v>④</v>
      </c>
      <c r="B49" s="139">
        <f t="shared" si="0"/>
      </c>
      <c r="C49" s="125">
        <f>IF(C11="","",C11)</f>
      </c>
      <c r="D49" s="125"/>
      <c r="E49" s="125">
        <f>IF(E11="","",E11)</f>
      </c>
      <c r="F49" s="125"/>
      <c r="G49" s="125">
        <f aca="true" t="shared" si="4" ref="G49:I50">IF(G11="","",G11)</f>
        <v>8</v>
      </c>
      <c r="H49" s="125" t="str">
        <f t="shared" si="4"/>
        <v>.</v>
      </c>
      <c r="I49" s="125">
        <f t="shared" si="4"/>
        <v>6</v>
      </c>
      <c r="J49" s="125"/>
      <c r="K49" s="125"/>
      <c r="L49" s="125"/>
      <c r="M49" s="63" t="str">
        <f aca="true" t="shared" si="5" ref="M49:O51">IF(M11="","",M11)</f>
        <v>⑤</v>
      </c>
      <c r="N49" s="63">
        <f t="shared" si="5"/>
      </c>
      <c r="O49" s="125">
        <f t="shared" si="5"/>
      </c>
      <c r="P49" s="125"/>
      <c r="Q49" s="125">
        <f>IF(Q11="","",Q11)</f>
      </c>
      <c r="R49" s="125"/>
      <c r="S49" s="125">
        <f aca="true" t="shared" si="6" ref="S49:U50">IF(S11="","",S11)</f>
        <v>3</v>
      </c>
      <c r="T49" s="125" t="str">
        <f t="shared" si="6"/>
        <v>.</v>
      </c>
      <c r="U49" s="125">
        <f t="shared" si="6"/>
        <v>4</v>
      </c>
      <c r="V49" s="125"/>
      <c r="W49" s="125"/>
      <c r="X49" s="125"/>
      <c r="Y49" s="63" t="str">
        <f aca="true" t="shared" si="7" ref="Y49:AA51">IF(Y11="","",Y11)</f>
        <v>⑥</v>
      </c>
      <c r="Z49" s="63">
        <f t="shared" si="7"/>
      </c>
      <c r="AA49" s="125">
        <f t="shared" si="7"/>
      </c>
      <c r="AB49" s="125"/>
      <c r="AC49" s="125">
        <f>IF(AC11="","",AC11)</f>
      </c>
      <c r="AD49" s="125"/>
      <c r="AE49" s="125">
        <f aca="true" t="shared" si="8" ref="AE49:AG50">IF(AE11="","",AE11)</f>
        <v>5</v>
      </c>
      <c r="AF49" s="125" t="str">
        <f t="shared" si="8"/>
        <v>.</v>
      </c>
      <c r="AG49" s="125">
        <f t="shared" si="8"/>
        <v>6</v>
      </c>
      <c r="AH49" s="125"/>
      <c r="AI49" s="153"/>
      <c r="AK49" s="139"/>
    </row>
    <row r="50" spans="1:37" ht="19.5" customHeight="1" hidden="1">
      <c r="A50" s="63">
        <f t="shared" si="0"/>
      </c>
      <c r="B50" s="139">
        <f t="shared" si="0"/>
      </c>
      <c r="C50" s="125">
        <f>IF(C12="","",C12)</f>
      </c>
      <c r="D50" s="125"/>
      <c r="E50" s="154" t="str">
        <f>IF(E12="","",E12)</f>
        <v>×</v>
      </c>
      <c r="F50" s="154"/>
      <c r="G50" s="154">
        <f t="shared" si="4"/>
        <v>4</v>
      </c>
      <c r="H50" s="154" t="str">
        <f t="shared" si="4"/>
        <v>.</v>
      </c>
      <c r="I50" s="154">
        <f t="shared" si="4"/>
        <v>2</v>
      </c>
      <c r="J50" s="125"/>
      <c r="K50" s="125"/>
      <c r="L50" s="125"/>
      <c r="M50" s="63">
        <f t="shared" si="5"/>
      </c>
      <c r="N50" s="63">
        <f t="shared" si="5"/>
      </c>
      <c r="O50" s="125">
        <f t="shared" si="5"/>
      </c>
      <c r="P50" s="125"/>
      <c r="Q50" s="154" t="str">
        <f>IF(Q12="","",Q12)</f>
        <v>×</v>
      </c>
      <c r="R50" s="154"/>
      <c r="S50" s="154">
        <f t="shared" si="6"/>
        <v>7</v>
      </c>
      <c r="T50" s="154" t="str">
        <f t="shared" si="6"/>
        <v>.</v>
      </c>
      <c r="U50" s="154">
        <f t="shared" si="6"/>
        <v>6</v>
      </c>
      <c r="V50" s="125"/>
      <c r="W50" s="125"/>
      <c r="X50" s="125"/>
      <c r="Y50" s="63">
        <f t="shared" si="7"/>
      </c>
      <c r="Z50" s="63">
        <f t="shared" si="7"/>
      </c>
      <c r="AA50" s="125">
        <f t="shared" si="7"/>
      </c>
      <c r="AB50" s="125"/>
      <c r="AC50" s="154" t="str">
        <f>IF(AC12="","",AC12)</f>
        <v>×</v>
      </c>
      <c r="AD50" s="154"/>
      <c r="AE50" s="154">
        <f t="shared" si="8"/>
        <v>2</v>
      </c>
      <c r="AF50" s="154" t="str">
        <f t="shared" si="8"/>
        <v>.</v>
      </c>
      <c r="AG50" s="154">
        <f t="shared" si="8"/>
        <v>8</v>
      </c>
      <c r="AH50" s="125"/>
      <c r="AI50" s="153"/>
      <c r="AK50" s="139"/>
    </row>
    <row r="51" spans="1:37" ht="19.5" customHeight="1" hidden="1">
      <c r="A51" s="63">
        <f t="shared" si="0"/>
      </c>
      <c r="B51" s="139">
        <f t="shared" si="0"/>
      </c>
      <c r="C51" s="125">
        <f>IF(C13="","",C13)</f>
      </c>
      <c r="D51" s="125"/>
      <c r="E51" s="155">
        <f>IF(QUOTIENT((G49*10+I49)*I50,100)=0,"",QUOTIENT((G49*10+I49)*I50,100))</f>
        <v>1</v>
      </c>
      <c r="F51" s="155"/>
      <c r="G51" s="155">
        <f>QUOTIENT(MOD((G49*10+I49)*I50,100),10)</f>
        <v>7</v>
      </c>
      <c r="H51" s="155"/>
      <c r="I51" s="155">
        <f>MOD(MOD((G49*10+I49)*I50,100),10)</f>
        <v>2</v>
      </c>
      <c r="J51" s="125"/>
      <c r="K51" s="125"/>
      <c r="L51" s="125"/>
      <c r="M51" s="63">
        <f t="shared" si="5"/>
      </c>
      <c r="N51" s="63">
        <f t="shared" si="5"/>
      </c>
      <c r="O51" s="125">
        <f t="shared" si="5"/>
      </c>
      <c r="P51" s="125"/>
      <c r="Q51" s="155">
        <f>IF(QUOTIENT((S49*10+U49)*U50,100)=0,"",QUOTIENT((S49*10+U49)*U50,100))</f>
        <v>2</v>
      </c>
      <c r="R51" s="155"/>
      <c r="S51" s="155">
        <f>QUOTIENT(MOD((S49*10+U49)*U50,100),10)</f>
        <v>0</v>
      </c>
      <c r="T51" s="155"/>
      <c r="U51" s="155">
        <f>MOD(MOD((S49*10+U49)*U50,100),10)</f>
        <v>4</v>
      </c>
      <c r="V51" s="125"/>
      <c r="W51" s="125"/>
      <c r="X51" s="125"/>
      <c r="Y51" s="63">
        <f t="shared" si="7"/>
      </c>
      <c r="Z51" s="63">
        <f t="shared" si="7"/>
      </c>
      <c r="AA51" s="125">
        <f t="shared" si="7"/>
      </c>
      <c r="AB51" s="125"/>
      <c r="AC51" s="155">
        <f>IF(QUOTIENT((AE49*10+AG49)*AG50,100)=0,"",QUOTIENT((AE49*10+AG49)*AG50,100))</f>
        <v>4</v>
      </c>
      <c r="AD51" s="155"/>
      <c r="AE51" s="155">
        <f>QUOTIENT(MOD((AE49*10+AG49)*AG50,100),10)</f>
        <v>4</v>
      </c>
      <c r="AF51" s="155"/>
      <c r="AG51" s="155">
        <f>MOD(MOD((AE49*10+AG49)*AG50,100),10)</f>
        <v>8</v>
      </c>
      <c r="AH51" s="125"/>
      <c r="AI51" s="153"/>
      <c r="AK51" s="139"/>
    </row>
    <row r="52" spans="1:37" ht="19.5" customHeight="1" hidden="1">
      <c r="A52" s="63">
        <f t="shared" si="0"/>
      </c>
      <c r="B52" s="139">
        <f t="shared" si="0"/>
      </c>
      <c r="C52" s="156">
        <f>IF(QUOTIENT((G49*10+I49)*G50,100)=0,"",QUOTIENT((G49*10+I49)*G50,100))</f>
        <v>3</v>
      </c>
      <c r="D52" s="156"/>
      <c r="E52" s="156">
        <f>QUOTIENT(MOD((G49*10+I49)*G50,100),10)</f>
        <v>4</v>
      </c>
      <c r="F52" s="156"/>
      <c r="G52" s="156">
        <f>MOD(MOD((G49*10+I49)*G50,100),10)</f>
        <v>4</v>
      </c>
      <c r="H52" s="156"/>
      <c r="I52" s="129">
        <f>IF(I14="","",I14)</f>
      </c>
      <c r="J52" s="125"/>
      <c r="K52" s="125"/>
      <c r="L52" s="125"/>
      <c r="M52" s="63">
        <f>IF(M14="","",M14)</f>
      </c>
      <c r="N52" s="63">
        <f>IF(N14="","",N14)</f>
      </c>
      <c r="O52" s="156">
        <f>IF(QUOTIENT((S49*10+U49)*S50,100)=0,"",QUOTIENT((S49*10+U49)*S50,100))</f>
        <v>2</v>
      </c>
      <c r="P52" s="156"/>
      <c r="Q52" s="156">
        <f>QUOTIENT(MOD((S49*10+U49)*S50,100),10)</f>
        <v>3</v>
      </c>
      <c r="R52" s="156"/>
      <c r="S52" s="156">
        <f>MOD(MOD((S49*10+U49)*S50,100),10)</f>
        <v>8</v>
      </c>
      <c r="T52" s="156"/>
      <c r="U52" s="129">
        <f>IF(U14="","",U14)</f>
      </c>
      <c r="V52" s="125"/>
      <c r="W52" s="125"/>
      <c r="X52" s="125"/>
      <c r="Y52" s="63">
        <f>IF(Y14="","",Y14)</f>
      </c>
      <c r="Z52" s="63">
        <f>IF(Z14="","",Z14)</f>
      </c>
      <c r="AA52" s="156">
        <f>IF(QUOTIENT((AE49*10+AG49)*AE50,100)=0,"",QUOTIENT((AE49*10+AG49)*AE50,100))</f>
        <v>1</v>
      </c>
      <c r="AB52" s="156"/>
      <c r="AC52" s="156">
        <f>QUOTIENT(MOD((AE49*10+AG49)*AE50,100),10)</f>
        <v>1</v>
      </c>
      <c r="AD52" s="156"/>
      <c r="AE52" s="156">
        <f>MOD(MOD((AE49*10+AG49)*AE50,100),10)</f>
        <v>2</v>
      </c>
      <c r="AF52" s="156"/>
      <c r="AG52" s="129">
        <f>IF(AG14="","",AG14)</f>
      </c>
      <c r="AH52" s="125"/>
      <c r="AI52" s="153"/>
      <c r="AK52" s="139"/>
    </row>
    <row r="53" spans="1:37" ht="19.5" customHeight="1" hidden="1">
      <c r="A53" s="63">
        <f t="shared" si="0"/>
      </c>
      <c r="B53" s="139">
        <f t="shared" si="0"/>
      </c>
      <c r="C53" s="155">
        <f>IF(QUOTIENT((G49*10+I49)*(G50*10+I50),1000)=0,"",QUOTIENT((G49*10+I49)*(G50*10+I50),1000))</f>
        <v>3</v>
      </c>
      <c r="D53" s="155"/>
      <c r="E53" s="155">
        <f>QUOTIENT(MOD((G49*10+I49)*(G50*10+I50),1000),100)</f>
        <v>6</v>
      </c>
      <c r="F53" s="155" t="s">
        <v>200</v>
      </c>
      <c r="G53" s="157">
        <f>QUOTIENT(MOD(MOD((G49*10+I49)*(G50*10+I50),1000),100),10)</f>
        <v>1</v>
      </c>
      <c r="H53" s="157"/>
      <c r="I53" s="157">
        <f>MOD(MOD(MOD((G49*10+I49)*(G50*10+I50),1000),100),10)</f>
        <v>2</v>
      </c>
      <c r="J53" s="125"/>
      <c r="K53" s="125"/>
      <c r="L53" s="125"/>
      <c r="M53" s="63">
        <f>IF(M15="","",M15)</f>
      </c>
      <c r="N53" s="63">
        <f>IF(N15="","",N15)</f>
      </c>
      <c r="O53" s="155">
        <f>IF(QUOTIENT((S49*10+U49)*(S50*10+U50),1000)=0,"",QUOTIENT((S49*10+U49)*(S50*10+U50),1000))</f>
        <v>2</v>
      </c>
      <c r="P53" s="155"/>
      <c r="Q53" s="155">
        <f>QUOTIENT(MOD((S49*10+U49)*(S50*10+U50),1000),100)</f>
        <v>5</v>
      </c>
      <c r="R53" s="155" t="s">
        <v>200</v>
      </c>
      <c r="S53" s="157">
        <f>QUOTIENT(MOD(MOD((S49*10+U49)*(S50*10+U50),1000),100),10)</f>
        <v>8</v>
      </c>
      <c r="T53" s="157"/>
      <c r="U53" s="157">
        <f>MOD(MOD(MOD((S49*10+U49)*(S50*10+U50),1000),100),10)</f>
        <v>4</v>
      </c>
      <c r="V53" s="125"/>
      <c r="W53" s="125"/>
      <c r="X53" s="125"/>
      <c r="Y53" s="63">
        <f>IF(Y15="","",Y15)</f>
      </c>
      <c r="Z53" s="63">
        <f>IF(Z15="","",Z15)</f>
      </c>
      <c r="AA53" s="155">
        <f>IF(QUOTIENT((AE49*10+AG49)*(AE50*10+AG50),1000)=0,"",QUOTIENT((AE49*10+AG49)*(AE50*10+AG50),1000))</f>
        <v>1</v>
      </c>
      <c r="AB53" s="155"/>
      <c r="AC53" s="155">
        <f>QUOTIENT(MOD((AE49*10+AG49)*(AE50*10+AG50),1000),100)</f>
        <v>5</v>
      </c>
      <c r="AD53" s="155" t="s">
        <v>200</v>
      </c>
      <c r="AE53" s="157">
        <f>QUOTIENT(MOD(MOD((AE49*10+AG49)*(AE50*10+AG50),1000),100),10)</f>
        <v>6</v>
      </c>
      <c r="AF53" s="157"/>
      <c r="AG53" s="157">
        <f>MOD(MOD(MOD((AE49*10+AG49)*(AE50*10+AG50),1000),100),10)</f>
        <v>8</v>
      </c>
      <c r="AH53" s="125"/>
      <c r="AI53" s="153"/>
      <c r="AK53" s="139"/>
    </row>
    <row r="54" spans="1:37" ht="19.5" customHeight="1" hidden="1">
      <c r="A54" s="63">
        <f t="shared" si="0"/>
      </c>
      <c r="B54" s="139">
        <f t="shared" si="0"/>
      </c>
      <c r="C54" s="125"/>
      <c r="D54" s="125"/>
      <c r="E54" s="125"/>
      <c r="F54" s="125"/>
      <c r="G54" s="126"/>
      <c r="H54" s="126"/>
      <c r="I54" s="126"/>
      <c r="J54" s="125"/>
      <c r="K54" s="125"/>
      <c r="L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AA54" s="125"/>
      <c r="AB54" s="125"/>
      <c r="AC54" s="125"/>
      <c r="AD54" s="125"/>
      <c r="AE54" s="125"/>
      <c r="AF54" s="125"/>
      <c r="AG54" s="125"/>
      <c r="AH54" s="125"/>
      <c r="AI54" s="153"/>
      <c r="AK54" s="139"/>
    </row>
    <row r="55" spans="1:37" ht="19.5" customHeight="1" hidden="1">
      <c r="A55" s="63">
        <f aca="true" t="shared" si="9" ref="A55:B70">IF(A17="","",A17)</f>
      </c>
      <c r="B55" s="139">
        <f t="shared" si="9"/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AA55" s="125"/>
      <c r="AB55" s="125"/>
      <c r="AC55" s="125"/>
      <c r="AD55" s="125"/>
      <c r="AE55" s="125"/>
      <c r="AF55" s="125"/>
      <c r="AG55" s="125"/>
      <c r="AH55" s="125"/>
      <c r="AI55" s="153"/>
      <c r="AK55" s="139"/>
    </row>
    <row r="56" spans="1:37" ht="19.5" customHeight="1" hidden="1">
      <c r="A56" s="63" t="str">
        <f t="shared" si="9"/>
        <v>⑦</v>
      </c>
      <c r="B56" s="139">
        <f t="shared" si="9"/>
      </c>
      <c r="C56" s="125">
        <f>IF(C18="","",C18)</f>
      </c>
      <c r="D56" s="125"/>
      <c r="E56" s="125">
        <f>IF(E18="","",E18)</f>
      </c>
      <c r="F56" s="125"/>
      <c r="G56" s="125">
        <f aca="true" t="shared" si="10" ref="G56:I57">IF(G18="","",G18)</f>
        <v>6</v>
      </c>
      <c r="H56" s="125" t="str">
        <f t="shared" si="10"/>
        <v>.</v>
      </c>
      <c r="I56" s="125">
        <f t="shared" si="10"/>
        <v>8</v>
      </c>
      <c r="J56" s="125"/>
      <c r="K56" s="125"/>
      <c r="L56" s="125"/>
      <c r="M56" s="63" t="str">
        <f aca="true" t="shared" si="11" ref="M56:O58">IF(M18="","",M18)</f>
        <v>⑧</v>
      </c>
      <c r="N56" s="63">
        <f t="shared" si="11"/>
      </c>
      <c r="O56" s="125">
        <f t="shared" si="11"/>
      </c>
      <c r="P56" s="125"/>
      <c r="Q56" s="125">
        <f>IF(Q18="","",Q18)</f>
      </c>
      <c r="R56" s="125"/>
      <c r="S56" s="125">
        <f aca="true" t="shared" si="12" ref="S56:U57">IF(S18="","",S18)</f>
        <v>9</v>
      </c>
      <c r="T56" s="125" t="str">
        <f t="shared" si="12"/>
        <v>.</v>
      </c>
      <c r="U56" s="125">
        <f t="shared" si="12"/>
        <v>6</v>
      </c>
      <c r="V56" s="125"/>
      <c r="W56" s="125"/>
      <c r="X56" s="125"/>
      <c r="Y56" s="63" t="str">
        <f aca="true" t="shared" si="13" ref="Y56:AA58">IF(Y18="","",Y18)</f>
        <v>⑨</v>
      </c>
      <c r="Z56" s="63">
        <f t="shared" si="13"/>
      </c>
      <c r="AA56" s="125">
        <f t="shared" si="13"/>
      </c>
      <c r="AB56" s="125"/>
      <c r="AC56" s="125">
        <f>IF(AC18="","",AC18)</f>
      </c>
      <c r="AD56" s="125"/>
      <c r="AE56" s="125">
        <f aca="true" t="shared" si="14" ref="AE56:AG57">IF(AE18="","",AE18)</f>
        <v>6</v>
      </c>
      <c r="AF56" s="125" t="str">
        <f t="shared" si="14"/>
        <v>.</v>
      </c>
      <c r="AG56" s="125">
        <f t="shared" si="14"/>
        <v>4</v>
      </c>
      <c r="AH56" s="125"/>
      <c r="AI56" s="153"/>
      <c r="AK56" s="139"/>
    </row>
    <row r="57" spans="1:37" ht="19.5" customHeight="1" hidden="1">
      <c r="A57" s="63">
        <f t="shared" si="9"/>
      </c>
      <c r="B57" s="139">
        <f t="shared" si="9"/>
      </c>
      <c r="C57" s="125">
        <f>IF(C19="","",C19)</f>
      </c>
      <c r="D57" s="125"/>
      <c r="E57" s="154" t="str">
        <f>IF(E19="","",E19)</f>
        <v>×</v>
      </c>
      <c r="F57" s="154"/>
      <c r="G57" s="154">
        <f t="shared" si="10"/>
        <v>8</v>
      </c>
      <c r="H57" s="154" t="str">
        <f t="shared" si="10"/>
        <v>.</v>
      </c>
      <c r="I57" s="154">
        <f t="shared" si="10"/>
        <v>2</v>
      </c>
      <c r="J57" s="125"/>
      <c r="K57" s="125"/>
      <c r="L57" s="125"/>
      <c r="M57" s="63">
        <f t="shared" si="11"/>
      </c>
      <c r="N57" s="63">
        <f t="shared" si="11"/>
      </c>
      <c r="O57" s="125">
        <f t="shared" si="11"/>
      </c>
      <c r="P57" s="125"/>
      <c r="Q57" s="154" t="str">
        <f>IF(Q19="","",Q19)</f>
        <v>×</v>
      </c>
      <c r="R57" s="154"/>
      <c r="S57" s="154">
        <f t="shared" si="12"/>
        <v>7</v>
      </c>
      <c r="T57" s="154" t="str">
        <f t="shared" si="12"/>
        <v>.</v>
      </c>
      <c r="U57" s="154">
        <f t="shared" si="12"/>
        <v>2</v>
      </c>
      <c r="V57" s="125"/>
      <c r="W57" s="125"/>
      <c r="X57" s="125"/>
      <c r="Y57" s="63">
        <f t="shared" si="13"/>
      </c>
      <c r="Z57" s="63">
        <f t="shared" si="13"/>
      </c>
      <c r="AA57" s="125">
        <f t="shared" si="13"/>
      </c>
      <c r="AB57" s="125"/>
      <c r="AC57" s="154" t="str">
        <f>IF(AC19="","",AC19)</f>
        <v>×</v>
      </c>
      <c r="AD57" s="154"/>
      <c r="AE57" s="154">
        <f t="shared" si="14"/>
        <v>3</v>
      </c>
      <c r="AF57" s="154" t="str">
        <f t="shared" si="14"/>
        <v>.</v>
      </c>
      <c r="AG57" s="154">
        <f t="shared" si="14"/>
        <v>8</v>
      </c>
      <c r="AH57" s="125"/>
      <c r="AI57" s="153"/>
      <c r="AK57" s="139"/>
    </row>
    <row r="58" spans="1:37" ht="19.5" customHeight="1" hidden="1">
      <c r="A58" s="63">
        <f t="shared" si="9"/>
      </c>
      <c r="B58" s="139">
        <f t="shared" si="9"/>
      </c>
      <c r="C58" s="125">
        <f>IF(C20="","",C20)</f>
      </c>
      <c r="D58" s="125"/>
      <c r="E58" s="155">
        <f>IF(QUOTIENT((G56*10+I56)*I57,100)=0,"",QUOTIENT((G56*10+I56)*I57,100))</f>
        <v>1</v>
      </c>
      <c r="F58" s="155"/>
      <c r="G58" s="155">
        <f>QUOTIENT(MOD((G56*10+I56)*I57,100),10)</f>
        <v>3</v>
      </c>
      <c r="H58" s="155"/>
      <c r="I58" s="155">
        <f>MOD(MOD((G56*10+I56)*I57,100),10)</f>
        <v>6</v>
      </c>
      <c r="J58" s="125"/>
      <c r="K58" s="125"/>
      <c r="L58" s="125"/>
      <c r="M58" s="63">
        <f t="shared" si="11"/>
      </c>
      <c r="N58" s="63">
        <f t="shared" si="11"/>
      </c>
      <c r="O58" s="125">
        <f t="shared" si="11"/>
      </c>
      <c r="P58" s="125"/>
      <c r="Q58" s="155">
        <f>IF(QUOTIENT((S56*10+U56)*U57,100)=0,"",QUOTIENT((S56*10+U56)*U57,100))</f>
        <v>1</v>
      </c>
      <c r="R58" s="155"/>
      <c r="S58" s="155">
        <f>QUOTIENT(MOD((S56*10+U56)*U57,100),10)</f>
        <v>9</v>
      </c>
      <c r="T58" s="155"/>
      <c r="U58" s="155">
        <f>MOD(MOD((S56*10+U56)*U57,100),10)</f>
        <v>2</v>
      </c>
      <c r="V58" s="125"/>
      <c r="W58" s="125"/>
      <c r="X58" s="125"/>
      <c r="Y58" s="63">
        <f t="shared" si="13"/>
      </c>
      <c r="Z58" s="63">
        <f t="shared" si="13"/>
      </c>
      <c r="AA58" s="125">
        <f t="shared" si="13"/>
      </c>
      <c r="AB58" s="125"/>
      <c r="AC58" s="155">
        <f>IF(QUOTIENT((AE56*10+AG56)*AG57,100)=0,"",QUOTIENT((AE56*10+AG56)*AG57,100))</f>
        <v>5</v>
      </c>
      <c r="AD58" s="155"/>
      <c r="AE58" s="155">
        <f>QUOTIENT(MOD((AE56*10+AG56)*AG57,100),10)</f>
        <v>1</v>
      </c>
      <c r="AF58" s="155"/>
      <c r="AG58" s="155">
        <f>MOD(MOD((AE56*10+AG56)*AG57,100),10)</f>
        <v>2</v>
      </c>
      <c r="AH58" s="125"/>
      <c r="AI58" s="153"/>
      <c r="AK58" s="139"/>
    </row>
    <row r="59" spans="1:37" ht="19.5" customHeight="1" hidden="1">
      <c r="A59" s="63">
        <f t="shared" si="9"/>
      </c>
      <c r="B59" s="139">
        <f t="shared" si="9"/>
      </c>
      <c r="C59" s="156">
        <f>IF(QUOTIENT((G56*10+I56)*G57,100)=0,"",QUOTIENT((G56*10+I56)*G57,100))</f>
        <v>5</v>
      </c>
      <c r="D59" s="156"/>
      <c r="E59" s="156">
        <f>QUOTIENT(MOD((G56*10+I56)*G57,100),10)</f>
        <v>4</v>
      </c>
      <c r="F59" s="156"/>
      <c r="G59" s="156">
        <f>MOD(MOD((G56*10+I56)*G57,100),10)</f>
        <v>4</v>
      </c>
      <c r="H59" s="156"/>
      <c r="I59" s="129">
        <f>IF(I21="","",I21)</f>
      </c>
      <c r="J59" s="125"/>
      <c r="K59" s="125"/>
      <c r="L59" s="125"/>
      <c r="M59" s="63">
        <f>IF(M21="","",M21)</f>
      </c>
      <c r="N59" s="63">
        <f>IF(N21="","",N21)</f>
      </c>
      <c r="O59" s="156">
        <f>IF(QUOTIENT((S56*10+U56)*S57,100)=0,"",QUOTIENT((S56*10+U56)*S57,100))</f>
        <v>6</v>
      </c>
      <c r="P59" s="156"/>
      <c r="Q59" s="156">
        <f>QUOTIENT(MOD((S56*10+U56)*S57,100),10)</f>
        <v>7</v>
      </c>
      <c r="R59" s="156"/>
      <c r="S59" s="156">
        <f>MOD(MOD((S56*10+U56)*S57,100),10)</f>
        <v>2</v>
      </c>
      <c r="T59" s="156"/>
      <c r="U59" s="129">
        <f>IF(U21="","",U21)</f>
      </c>
      <c r="V59" s="125"/>
      <c r="W59" s="125"/>
      <c r="X59" s="125"/>
      <c r="Y59" s="63">
        <f>IF(Y21="","",Y21)</f>
      </c>
      <c r="Z59" s="63">
        <f>IF(Z21="","",Z21)</f>
      </c>
      <c r="AA59" s="156">
        <f>IF(QUOTIENT((AE56*10+AG56)*AE57,100)=0,"",QUOTIENT((AE56*10+AG56)*AE57,100))</f>
        <v>1</v>
      </c>
      <c r="AB59" s="156"/>
      <c r="AC59" s="156">
        <f>QUOTIENT(MOD((AE56*10+AG56)*AE57,100),10)</f>
        <v>9</v>
      </c>
      <c r="AD59" s="156"/>
      <c r="AE59" s="156">
        <f>MOD(MOD((AE56*10+AG56)*AE57,100),10)</f>
        <v>2</v>
      </c>
      <c r="AF59" s="156"/>
      <c r="AG59" s="129">
        <f>IF(AG21="","",AG21)</f>
      </c>
      <c r="AH59" s="125"/>
      <c r="AI59" s="153"/>
      <c r="AK59" s="139"/>
    </row>
    <row r="60" spans="1:37" ht="19.5" customHeight="1" hidden="1">
      <c r="A60" s="63">
        <f t="shared" si="9"/>
      </c>
      <c r="B60" s="139">
        <f t="shared" si="9"/>
      </c>
      <c r="C60" s="155">
        <f>IF(QUOTIENT((G56*10+I56)*(G57*10+I57),1000)=0,"",QUOTIENT((G56*10+I56)*(G57*10+I57),1000))</f>
        <v>5</v>
      </c>
      <c r="D60" s="155"/>
      <c r="E60" s="155">
        <f>QUOTIENT(MOD((G56*10+I56)*(G57*10+I57),1000),100)</f>
        <v>5</v>
      </c>
      <c r="F60" s="155" t="s">
        <v>208</v>
      </c>
      <c r="G60" s="157">
        <f>QUOTIENT(MOD(MOD((G56*10+I56)*(G57*10+I57),1000),100),10)</f>
        <v>7</v>
      </c>
      <c r="H60" s="157"/>
      <c r="I60" s="157">
        <f>MOD(MOD(MOD((G56*10+I56)*(G57*10+I57),1000),100),10)</f>
        <v>6</v>
      </c>
      <c r="J60" s="125"/>
      <c r="K60" s="125"/>
      <c r="L60" s="125"/>
      <c r="M60" s="63">
        <f>IF(M22="","",M22)</f>
      </c>
      <c r="N60" s="63">
        <f>IF(N22="","",N22)</f>
      </c>
      <c r="O60" s="155">
        <f>IF(QUOTIENT((S56*10+U56)*(S57*10+U57),1000)=0,"",QUOTIENT((S56*10+U56)*(S57*10+U57),1000))</f>
        <v>6</v>
      </c>
      <c r="P60" s="155"/>
      <c r="Q60" s="155">
        <f>QUOTIENT(MOD((S56*10+U56)*(S57*10+U57),1000),100)</f>
        <v>9</v>
      </c>
      <c r="R60" s="155" t="s">
        <v>208</v>
      </c>
      <c r="S60" s="157">
        <f>QUOTIENT(MOD(MOD((S56*10+U56)*(S57*10+U57),1000),100),10)</f>
        <v>1</v>
      </c>
      <c r="T60" s="157"/>
      <c r="U60" s="157">
        <f>MOD(MOD(MOD((S56*10+U56)*(S57*10+U57),1000),100),10)</f>
        <v>2</v>
      </c>
      <c r="V60" s="125"/>
      <c r="W60" s="125"/>
      <c r="X60" s="125"/>
      <c r="Y60" s="63">
        <f>IF(Y22="","",Y22)</f>
      </c>
      <c r="Z60" s="63">
        <f>IF(Z22="","",Z22)</f>
      </c>
      <c r="AA60" s="155">
        <f>IF(QUOTIENT((AE56*10+AG56)*(AE57*10+AG57),1000)=0,"",QUOTIENT((AE56*10+AG56)*(AE57*10+AG57),1000))</f>
        <v>2</v>
      </c>
      <c r="AB60" s="155"/>
      <c r="AC60" s="155">
        <f>QUOTIENT(MOD((AE56*10+AG56)*(AE57*10+AG57),1000),100)</f>
        <v>4</v>
      </c>
      <c r="AD60" s="155" t="s">
        <v>208</v>
      </c>
      <c r="AE60" s="157">
        <f>QUOTIENT(MOD(MOD((AE56*10+AG56)*(AE57*10+AG57),1000),100),10)</f>
        <v>3</v>
      </c>
      <c r="AF60" s="157"/>
      <c r="AG60" s="157">
        <f>MOD(MOD(MOD((AE56*10+AG56)*(AE57*10+AG57),1000),100),10)</f>
        <v>2</v>
      </c>
      <c r="AH60" s="125"/>
      <c r="AI60" s="153"/>
      <c r="AK60" s="139"/>
    </row>
    <row r="61" spans="1:37" ht="19.5" customHeight="1" hidden="1">
      <c r="A61" s="63">
        <f t="shared" si="9"/>
      </c>
      <c r="B61" s="139">
        <f t="shared" si="9"/>
      </c>
      <c r="C61" s="125"/>
      <c r="D61" s="125"/>
      <c r="E61" s="125"/>
      <c r="F61" s="125"/>
      <c r="G61" s="126"/>
      <c r="H61" s="126"/>
      <c r="I61" s="126"/>
      <c r="J61" s="125"/>
      <c r="K61" s="125"/>
      <c r="L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AA61" s="125"/>
      <c r="AB61" s="125"/>
      <c r="AC61" s="125"/>
      <c r="AD61" s="125"/>
      <c r="AE61" s="125"/>
      <c r="AF61" s="125"/>
      <c r="AG61" s="125"/>
      <c r="AH61" s="125"/>
      <c r="AI61" s="153"/>
      <c r="AK61" s="139"/>
    </row>
    <row r="62" spans="1:37" ht="19.5" customHeight="1" hidden="1">
      <c r="A62" s="63">
        <f t="shared" si="9"/>
      </c>
      <c r="B62" s="139">
        <f t="shared" si="9"/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AA62" s="125"/>
      <c r="AB62" s="125"/>
      <c r="AC62" s="125"/>
      <c r="AD62" s="125"/>
      <c r="AE62" s="125"/>
      <c r="AF62" s="125"/>
      <c r="AG62" s="125"/>
      <c r="AH62" s="125"/>
      <c r="AI62" s="153"/>
      <c r="AK62" s="139"/>
    </row>
    <row r="63" spans="1:37" ht="19.5" customHeight="1" hidden="1">
      <c r="A63" s="63" t="str">
        <f t="shared" si="9"/>
        <v>⑩</v>
      </c>
      <c r="B63" s="139">
        <f t="shared" si="9"/>
      </c>
      <c r="C63" s="125">
        <f>IF(C25="","",C25)</f>
      </c>
      <c r="D63" s="125"/>
      <c r="E63" s="125">
        <f>IF(E25="","",E25)</f>
      </c>
      <c r="F63" s="125"/>
      <c r="G63" s="125">
        <f aca="true" t="shared" si="15" ref="G63:I64">IF(G25="","",G25)</f>
        <v>1</v>
      </c>
      <c r="H63" s="125" t="str">
        <f t="shared" si="15"/>
        <v>.</v>
      </c>
      <c r="I63" s="125">
        <f t="shared" si="15"/>
        <v>9</v>
      </c>
      <c r="J63" s="125"/>
      <c r="K63" s="125"/>
      <c r="L63" s="125"/>
      <c r="M63" s="63" t="str">
        <f aca="true" t="shared" si="16" ref="M63:O65">IF(M25="","",M25)</f>
        <v>⓫</v>
      </c>
      <c r="N63" s="63">
        <f t="shared" si="16"/>
      </c>
      <c r="O63" s="125">
        <f t="shared" si="16"/>
      </c>
      <c r="P63" s="125"/>
      <c r="Q63" s="125">
        <f>IF(Q25="","",Q25)</f>
      </c>
      <c r="R63" s="125"/>
      <c r="S63" s="125">
        <f aca="true" t="shared" si="17" ref="S63:U64">IF(S25="","",S25)</f>
        <v>2</v>
      </c>
      <c r="T63" s="125" t="str">
        <f t="shared" si="17"/>
        <v>.</v>
      </c>
      <c r="U63" s="125">
        <f t="shared" si="17"/>
        <v>9</v>
      </c>
      <c r="V63" s="125"/>
      <c r="W63" s="125"/>
      <c r="X63" s="125"/>
      <c r="Y63" s="63" t="str">
        <f aca="true" t="shared" si="18" ref="Y63:AA65">IF(Y25="","",Y25)</f>
        <v>⓬</v>
      </c>
      <c r="Z63" s="63">
        <f t="shared" si="18"/>
      </c>
      <c r="AA63" s="125">
        <f t="shared" si="18"/>
      </c>
      <c r="AB63" s="125"/>
      <c r="AC63" s="125">
        <f>IF(AC25="","",AC25)</f>
      </c>
      <c r="AD63" s="125"/>
      <c r="AE63" s="125">
        <f aca="true" t="shared" si="19" ref="AE63:AG64">IF(AE25="","",AE25)</f>
        <v>4</v>
      </c>
      <c r="AF63" s="125" t="str">
        <f t="shared" si="19"/>
        <v>.</v>
      </c>
      <c r="AG63" s="125">
        <f t="shared" si="19"/>
        <v>7</v>
      </c>
      <c r="AH63" s="125"/>
      <c r="AI63" s="153"/>
      <c r="AK63" s="139"/>
    </row>
    <row r="64" spans="1:37" ht="19.5" customHeight="1" hidden="1">
      <c r="A64" s="63">
        <f t="shared" si="9"/>
      </c>
      <c r="B64" s="139">
        <f t="shared" si="9"/>
      </c>
      <c r="C64" s="125">
        <f>IF(C26="","",C26)</f>
      </c>
      <c r="D64" s="125"/>
      <c r="E64" s="154" t="str">
        <f>IF(E26="","",E26)</f>
        <v>×</v>
      </c>
      <c r="F64" s="154"/>
      <c r="G64" s="154">
        <f t="shared" si="15"/>
        <v>6</v>
      </c>
      <c r="H64" s="154" t="str">
        <f t="shared" si="15"/>
        <v>.</v>
      </c>
      <c r="I64" s="154">
        <f t="shared" si="15"/>
        <v>7</v>
      </c>
      <c r="J64" s="125"/>
      <c r="K64" s="125"/>
      <c r="L64" s="125"/>
      <c r="M64" s="63">
        <f t="shared" si="16"/>
      </c>
      <c r="N64" s="63">
        <f t="shared" si="16"/>
      </c>
      <c r="O64" s="125">
        <f t="shared" si="16"/>
      </c>
      <c r="P64" s="125"/>
      <c r="Q64" s="154" t="str">
        <f>IF(Q26="","",Q26)</f>
        <v>×</v>
      </c>
      <c r="R64" s="154"/>
      <c r="S64" s="154">
        <f t="shared" si="17"/>
        <v>8</v>
      </c>
      <c r="T64" s="154" t="str">
        <f t="shared" si="17"/>
        <v>.</v>
      </c>
      <c r="U64" s="154">
        <f t="shared" si="17"/>
        <v>5</v>
      </c>
      <c r="V64" s="125"/>
      <c r="W64" s="125"/>
      <c r="X64" s="125"/>
      <c r="Y64" s="63">
        <f t="shared" si="18"/>
      </c>
      <c r="Z64" s="63">
        <f t="shared" si="18"/>
      </c>
      <c r="AA64" s="125">
        <f t="shared" si="18"/>
      </c>
      <c r="AB64" s="125"/>
      <c r="AC64" s="154" t="str">
        <f>IF(AC26="","",AC26)</f>
        <v>×</v>
      </c>
      <c r="AD64" s="154"/>
      <c r="AE64" s="154">
        <f t="shared" si="19"/>
        <v>7</v>
      </c>
      <c r="AF64" s="154" t="str">
        <f t="shared" si="19"/>
        <v>.</v>
      </c>
      <c r="AG64" s="154">
        <f t="shared" si="19"/>
        <v>8</v>
      </c>
      <c r="AH64" s="125"/>
      <c r="AI64" s="153"/>
      <c r="AK64" s="139"/>
    </row>
    <row r="65" spans="1:37" ht="19.5" customHeight="1" hidden="1">
      <c r="A65" s="63">
        <f t="shared" si="9"/>
      </c>
      <c r="B65" s="139">
        <f t="shared" si="9"/>
      </c>
      <c r="C65" s="125">
        <f>IF(C27="","",C27)</f>
      </c>
      <c r="D65" s="125"/>
      <c r="E65" s="155">
        <f>IF(QUOTIENT((G63*10+I63)*I64,100)=0,"",QUOTIENT((G63*10+I63)*I64,100))</f>
        <v>1</v>
      </c>
      <c r="F65" s="155"/>
      <c r="G65" s="155">
        <f>QUOTIENT(MOD((G63*10+I63)*I64,100),10)</f>
        <v>3</v>
      </c>
      <c r="H65" s="155"/>
      <c r="I65" s="155">
        <f>MOD(MOD((G63*10+I63)*I64,100),10)</f>
        <v>3</v>
      </c>
      <c r="J65" s="125"/>
      <c r="K65" s="125"/>
      <c r="L65" s="125"/>
      <c r="M65" s="63">
        <f t="shared" si="16"/>
      </c>
      <c r="N65" s="63">
        <f t="shared" si="16"/>
      </c>
      <c r="O65" s="125">
        <f t="shared" si="16"/>
      </c>
      <c r="P65" s="125"/>
      <c r="Q65" s="155">
        <f>IF(QUOTIENT((S63*10+U63)*U64,100)=0,"",QUOTIENT((S63*10+U63)*U64,100))</f>
        <v>1</v>
      </c>
      <c r="R65" s="155"/>
      <c r="S65" s="155">
        <f>QUOTIENT(MOD((S63*10+U63)*U64,100),10)</f>
        <v>4</v>
      </c>
      <c r="T65" s="155"/>
      <c r="U65" s="155">
        <f>MOD(MOD((S63*10+U63)*U64,100),10)</f>
        <v>5</v>
      </c>
      <c r="V65" s="125"/>
      <c r="W65" s="125"/>
      <c r="X65" s="125"/>
      <c r="Y65" s="63">
        <f t="shared" si="18"/>
      </c>
      <c r="Z65" s="63">
        <f t="shared" si="18"/>
      </c>
      <c r="AA65" s="125">
        <f t="shared" si="18"/>
      </c>
      <c r="AB65" s="125"/>
      <c r="AC65" s="155">
        <f>IF(QUOTIENT((AE63*10+AG63)*AG64,100)=0,"",QUOTIENT((AE63*10+AG63)*AG64,100))</f>
        <v>3</v>
      </c>
      <c r="AD65" s="155"/>
      <c r="AE65" s="155">
        <f>QUOTIENT(MOD((AE63*10+AG63)*AG64,100),10)</f>
        <v>7</v>
      </c>
      <c r="AF65" s="155"/>
      <c r="AG65" s="155">
        <f>MOD(MOD((AE63*10+AG63)*AG64,100),10)</f>
        <v>6</v>
      </c>
      <c r="AH65" s="125"/>
      <c r="AI65" s="153"/>
      <c r="AK65" s="139"/>
    </row>
    <row r="66" spans="1:37" ht="19.5" customHeight="1" hidden="1">
      <c r="A66" s="63">
        <f t="shared" si="9"/>
      </c>
      <c r="B66" s="139">
        <f t="shared" si="9"/>
      </c>
      <c r="C66" s="156">
        <f>IF(QUOTIENT((G63*10+I63)*G64,100)=0,"",QUOTIENT((G63*10+I63)*G64,100))</f>
        <v>1</v>
      </c>
      <c r="D66" s="156"/>
      <c r="E66" s="156">
        <f>QUOTIENT(MOD((G63*10+I63)*G64,100),10)</f>
        <v>1</v>
      </c>
      <c r="F66" s="156"/>
      <c r="G66" s="156">
        <f>MOD(MOD((G63*10+I63)*G64,100),10)</f>
        <v>4</v>
      </c>
      <c r="H66" s="156"/>
      <c r="I66" s="129">
        <f>IF(I28="","",I28)</f>
      </c>
      <c r="J66" s="125"/>
      <c r="K66" s="125"/>
      <c r="L66" s="125"/>
      <c r="M66" s="63">
        <f>IF(M28="","",M28)</f>
      </c>
      <c r="N66" s="63">
        <f>IF(N28="","",N28)</f>
      </c>
      <c r="O66" s="156">
        <f>IF(QUOTIENT((S63*10+U63)*S64,100)=0,"",QUOTIENT((S63*10+U63)*S64,100))</f>
        <v>2</v>
      </c>
      <c r="P66" s="156"/>
      <c r="Q66" s="156">
        <f>QUOTIENT(MOD((S63*10+U63)*S64,100),10)</f>
        <v>3</v>
      </c>
      <c r="R66" s="156"/>
      <c r="S66" s="156">
        <f>MOD(MOD((S63*10+U63)*S64,100),10)</f>
        <v>2</v>
      </c>
      <c r="T66" s="156"/>
      <c r="U66" s="129">
        <f>IF(U28="","",U28)</f>
      </c>
      <c r="V66" s="125"/>
      <c r="W66" s="125"/>
      <c r="X66" s="125"/>
      <c r="Y66" s="63">
        <f>IF(Y28="","",Y28)</f>
      </c>
      <c r="Z66" s="63">
        <f>IF(Z28="","",Z28)</f>
      </c>
      <c r="AA66" s="156">
        <f>IF(QUOTIENT((AE63*10+AG63)*AE64,100)=0,"",QUOTIENT((AE63*10+AG63)*AE64,100))</f>
        <v>3</v>
      </c>
      <c r="AB66" s="156"/>
      <c r="AC66" s="156">
        <f>QUOTIENT(MOD((AE63*10+AG63)*AE64,100),10)</f>
        <v>2</v>
      </c>
      <c r="AD66" s="156"/>
      <c r="AE66" s="156">
        <f>MOD(MOD((AE63*10+AG63)*AE64,100),10)</f>
        <v>9</v>
      </c>
      <c r="AF66" s="156"/>
      <c r="AG66" s="129">
        <f>IF(AG28="","",AG28)</f>
      </c>
      <c r="AH66" s="125"/>
      <c r="AI66" s="153"/>
      <c r="AK66" s="139"/>
    </row>
    <row r="67" spans="1:37" ht="19.5" customHeight="1" hidden="1">
      <c r="A67" s="63">
        <f t="shared" si="9"/>
      </c>
      <c r="B67" s="139">
        <f t="shared" si="9"/>
      </c>
      <c r="C67" s="155">
        <f>IF(QUOTIENT((G63*10+I63)*(G64*10+I64),1000)=0,"",QUOTIENT((G63*10+I63)*(G64*10+I64),1000))</f>
        <v>1</v>
      </c>
      <c r="D67" s="155"/>
      <c r="E67" s="155">
        <f>QUOTIENT(MOD((G63*10+I63)*(G64*10+I64),1000),100)</f>
        <v>2</v>
      </c>
      <c r="F67" s="155" t="s">
        <v>208</v>
      </c>
      <c r="G67" s="157">
        <f>QUOTIENT(MOD(MOD((G63*10+I63)*(G64*10+I64),1000),100),10)</f>
        <v>7</v>
      </c>
      <c r="H67" s="157"/>
      <c r="I67" s="157">
        <f>MOD(MOD(MOD((G63*10+I63)*(G64*10+I64),1000),100),10)</f>
        <v>3</v>
      </c>
      <c r="J67" s="125"/>
      <c r="K67" s="125"/>
      <c r="L67" s="125"/>
      <c r="M67" s="63">
        <f>IF(M29="","",M29)</f>
      </c>
      <c r="N67" s="63">
        <f>IF(N29="","",N29)</f>
      </c>
      <c r="O67" s="155">
        <f>IF(QUOTIENT((S63*10+U63)*(S64*10+U64),1000)=0,"",QUOTIENT((S63*10+U63)*(S64*10+U64),1000))</f>
        <v>2</v>
      </c>
      <c r="P67" s="155"/>
      <c r="Q67" s="155">
        <f>QUOTIENT(MOD((S63*10+U63)*(S64*10+U64),1000),100)</f>
        <v>4</v>
      </c>
      <c r="R67" s="155" t="s">
        <v>208</v>
      </c>
      <c r="S67" s="157">
        <f>QUOTIENT(MOD(MOD((S63*10+U63)*(S64*10+U64),1000),100),10)</f>
        <v>6</v>
      </c>
      <c r="T67" s="157"/>
      <c r="U67" s="157">
        <f>MOD(MOD(MOD((S63*10+U63)*(S64*10+U64),1000),100),10)</f>
        <v>5</v>
      </c>
      <c r="V67" s="125"/>
      <c r="W67" s="125"/>
      <c r="X67" s="125"/>
      <c r="Y67" s="63">
        <f>IF(Y29="","",Y29)</f>
      </c>
      <c r="Z67" s="63">
        <f>IF(Z29="","",Z29)</f>
      </c>
      <c r="AA67" s="155">
        <f>IF(QUOTIENT((AE63*10+AG63)*(AE64*10+AG64),1000)=0,"",QUOTIENT((AE63*10+AG63)*(AE64*10+AG64),1000))</f>
        <v>3</v>
      </c>
      <c r="AB67" s="155"/>
      <c r="AC67" s="155">
        <f>QUOTIENT(MOD((AE63*10+AG63)*(AE64*10+AG64),1000),100)</f>
        <v>6</v>
      </c>
      <c r="AD67" s="155" t="s">
        <v>208</v>
      </c>
      <c r="AE67" s="157">
        <f>QUOTIENT(MOD(MOD((AE63*10+AG63)*(AE64*10+AG64),1000),100),10)</f>
        <v>6</v>
      </c>
      <c r="AF67" s="157"/>
      <c r="AG67" s="157">
        <f>MOD(MOD(MOD((AE63*10+AG63)*(AE64*10+AG64),1000),100),10)</f>
        <v>6</v>
      </c>
      <c r="AH67" s="125"/>
      <c r="AI67" s="153"/>
      <c r="AK67" s="139"/>
    </row>
    <row r="68" spans="1:37" ht="19.5" customHeight="1" hidden="1">
      <c r="A68" s="63">
        <f t="shared" si="9"/>
      </c>
      <c r="B68" s="139">
        <f t="shared" si="9"/>
      </c>
      <c r="C68" s="125"/>
      <c r="D68" s="125"/>
      <c r="E68" s="125"/>
      <c r="F68" s="125"/>
      <c r="G68" s="126"/>
      <c r="H68" s="126"/>
      <c r="I68" s="126"/>
      <c r="J68" s="125"/>
      <c r="K68" s="125"/>
      <c r="L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AA68" s="125"/>
      <c r="AB68" s="125"/>
      <c r="AC68" s="125"/>
      <c r="AD68" s="125"/>
      <c r="AE68" s="125"/>
      <c r="AF68" s="125"/>
      <c r="AG68" s="125"/>
      <c r="AH68" s="125"/>
      <c r="AI68" s="153"/>
      <c r="AK68" s="139"/>
    </row>
    <row r="69" spans="1:37" ht="19.5" customHeight="1" hidden="1">
      <c r="A69" s="63">
        <f t="shared" si="9"/>
      </c>
      <c r="B69" s="139">
        <f t="shared" si="9"/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AA69" s="125"/>
      <c r="AB69" s="125"/>
      <c r="AC69" s="125"/>
      <c r="AD69" s="125"/>
      <c r="AE69" s="125"/>
      <c r="AF69" s="125"/>
      <c r="AG69" s="125"/>
      <c r="AH69" s="125"/>
      <c r="AI69" s="153"/>
      <c r="AK69" s="139"/>
    </row>
    <row r="70" spans="1:37" ht="19.5" customHeight="1" hidden="1">
      <c r="A70" s="63" t="str">
        <f t="shared" si="9"/>
        <v>⓭</v>
      </c>
      <c r="B70" s="139">
        <f t="shared" si="9"/>
      </c>
      <c r="C70" s="125">
        <f>IF(C32="","",C32)</f>
      </c>
      <c r="D70" s="125"/>
      <c r="E70" s="125">
        <f>IF(E32="","",E32)</f>
      </c>
      <c r="F70" s="125"/>
      <c r="G70" s="125">
        <f aca="true" t="shared" si="20" ref="G70:I71">IF(G32="","",G32)</f>
        <v>7</v>
      </c>
      <c r="H70" s="125" t="str">
        <f t="shared" si="20"/>
        <v>.</v>
      </c>
      <c r="I70" s="125">
        <f t="shared" si="20"/>
        <v>4</v>
      </c>
      <c r="J70" s="125"/>
      <c r="K70" s="125"/>
      <c r="L70" s="125"/>
      <c r="M70" s="63" t="str">
        <f aca="true" t="shared" si="21" ref="M70:O74">IF(M32="","",M32)</f>
        <v>⓮</v>
      </c>
      <c r="N70" s="63">
        <f t="shared" si="21"/>
      </c>
      <c r="O70" s="125">
        <f t="shared" si="21"/>
      </c>
      <c r="P70" s="125"/>
      <c r="Q70" s="125">
        <f>IF(Q32="","",Q32)</f>
      </c>
      <c r="R70" s="125"/>
      <c r="S70" s="125">
        <f aca="true" t="shared" si="22" ref="S70:U71">IF(S32="","",S32)</f>
        <v>8</v>
      </c>
      <c r="T70" s="125" t="str">
        <f t="shared" si="22"/>
        <v>.</v>
      </c>
      <c r="U70" s="125">
        <f t="shared" si="22"/>
        <v>2</v>
      </c>
      <c r="V70" s="125"/>
      <c r="W70" s="125"/>
      <c r="X70" s="125"/>
      <c r="Y70" s="63" t="str">
        <f aca="true" t="shared" si="23" ref="Y70:AA72">IF(Y32="","",Y32)</f>
        <v>⓯</v>
      </c>
      <c r="Z70" s="63">
        <f t="shared" si="23"/>
      </c>
      <c r="AA70" s="125">
        <f t="shared" si="23"/>
      </c>
      <c r="AB70" s="125"/>
      <c r="AC70" s="125">
        <f>IF(AC32="","",AC32)</f>
      </c>
      <c r="AD70" s="125"/>
      <c r="AE70" s="125">
        <f aca="true" t="shared" si="24" ref="AE70:AG71">IF(AE32="","",AE32)</f>
        <v>9</v>
      </c>
      <c r="AF70" s="125" t="str">
        <f t="shared" si="24"/>
        <v>.</v>
      </c>
      <c r="AG70" s="125">
        <f t="shared" si="24"/>
        <v>1</v>
      </c>
      <c r="AH70" s="125"/>
      <c r="AI70" s="153"/>
      <c r="AK70" s="139"/>
    </row>
    <row r="71" spans="1:37" ht="19.5" customHeight="1" hidden="1">
      <c r="A71" s="63">
        <f aca="true" t="shared" si="25" ref="A71:B76">IF(A33="","",A33)</f>
      </c>
      <c r="B71" s="139">
        <f t="shared" si="25"/>
      </c>
      <c r="C71" s="125">
        <f>IF(C33="","",C33)</f>
      </c>
      <c r="D71" s="125"/>
      <c r="E71" s="154" t="str">
        <f>IF(E33="","",E33)</f>
        <v>×</v>
      </c>
      <c r="F71" s="154"/>
      <c r="G71" s="154">
        <f t="shared" si="20"/>
        <v>5</v>
      </c>
      <c r="H71" s="154" t="str">
        <f t="shared" si="20"/>
        <v>.</v>
      </c>
      <c r="I71" s="154">
        <f t="shared" si="20"/>
        <v>8</v>
      </c>
      <c r="J71" s="125"/>
      <c r="K71" s="125"/>
      <c r="L71" s="125"/>
      <c r="M71" s="63">
        <f t="shared" si="21"/>
      </c>
      <c r="N71" s="63">
        <f t="shared" si="21"/>
      </c>
      <c r="O71" s="125">
        <f t="shared" si="21"/>
      </c>
      <c r="P71" s="125"/>
      <c r="Q71" s="154" t="str">
        <f>IF(Q33="","",Q33)</f>
        <v>×</v>
      </c>
      <c r="R71" s="154"/>
      <c r="S71" s="154">
        <f t="shared" si="22"/>
        <v>9</v>
      </c>
      <c r="T71" s="154" t="str">
        <f t="shared" si="22"/>
        <v>.</v>
      </c>
      <c r="U71" s="154">
        <f t="shared" si="22"/>
        <v>3</v>
      </c>
      <c r="V71" s="125"/>
      <c r="W71" s="125"/>
      <c r="X71" s="125"/>
      <c r="Y71" s="63">
        <f t="shared" si="23"/>
      </c>
      <c r="Z71" s="63">
        <f t="shared" si="23"/>
      </c>
      <c r="AA71" s="125">
        <f t="shared" si="23"/>
      </c>
      <c r="AB71" s="125"/>
      <c r="AC71" s="154" t="str">
        <f>IF(AC33="","",AC33)</f>
        <v>×</v>
      </c>
      <c r="AD71" s="154"/>
      <c r="AE71" s="154">
        <f t="shared" si="24"/>
        <v>6</v>
      </c>
      <c r="AF71" s="154" t="str">
        <f t="shared" si="24"/>
        <v>.</v>
      </c>
      <c r="AG71" s="154">
        <f t="shared" si="24"/>
        <v>9</v>
      </c>
      <c r="AH71" s="125"/>
      <c r="AI71" s="153"/>
      <c r="AK71" s="139"/>
    </row>
    <row r="72" spans="1:37" ht="19.5" customHeight="1" hidden="1">
      <c r="A72" s="63">
        <f t="shared" si="25"/>
      </c>
      <c r="B72" s="139">
        <f t="shared" si="25"/>
      </c>
      <c r="C72" s="125">
        <f>IF(C34="","",C34)</f>
      </c>
      <c r="D72" s="125"/>
      <c r="E72" s="155">
        <f>IF(QUOTIENT((G70*10+I70)*I71,100)=0,"",QUOTIENT((G70*10+I70)*I71,100))</f>
        <v>5</v>
      </c>
      <c r="F72" s="155"/>
      <c r="G72" s="155">
        <f>QUOTIENT(MOD((G70*10+I70)*I71,100),10)</f>
        <v>9</v>
      </c>
      <c r="H72" s="155"/>
      <c r="I72" s="155">
        <f>MOD(MOD((G70*10+I70)*I71,100),10)</f>
        <v>2</v>
      </c>
      <c r="J72" s="125"/>
      <c r="K72" s="125"/>
      <c r="L72" s="125"/>
      <c r="M72" s="63">
        <f t="shared" si="21"/>
      </c>
      <c r="N72" s="63">
        <f t="shared" si="21"/>
      </c>
      <c r="O72" s="125">
        <f>IF(O34="","",O34)</f>
      </c>
      <c r="P72" s="125"/>
      <c r="Q72" s="155">
        <f>IF(QUOTIENT((S70*10+U70)*U71,100)=0,"",QUOTIENT((S70*10+U70)*U71,100))</f>
        <v>2</v>
      </c>
      <c r="R72" s="155"/>
      <c r="S72" s="155">
        <f>QUOTIENT(MOD((S70*10+U70)*U71,100),10)</f>
        <v>4</v>
      </c>
      <c r="T72" s="155"/>
      <c r="U72" s="155">
        <f>MOD(MOD((S70*10+U70)*U71,100),10)</f>
        <v>6</v>
      </c>
      <c r="V72" s="125"/>
      <c r="W72" s="125"/>
      <c r="X72" s="125"/>
      <c r="Y72" s="63">
        <f t="shared" si="23"/>
      </c>
      <c r="Z72" s="63">
        <f t="shared" si="23"/>
      </c>
      <c r="AA72" s="125">
        <f t="shared" si="23"/>
      </c>
      <c r="AB72" s="125"/>
      <c r="AC72" s="155">
        <f>IF(QUOTIENT((AE70*10+AG70)*AG71,100)=0,"",QUOTIENT((AE70*10+AG70)*AG71,100))</f>
        <v>8</v>
      </c>
      <c r="AD72" s="155"/>
      <c r="AE72" s="155">
        <f>QUOTIENT(MOD((AE70*10+AG70)*AG71,100),10)</f>
        <v>1</v>
      </c>
      <c r="AF72" s="155"/>
      <c r="AG72" s="155">
        <f>MOD(MOD((AE70*10+AG70)*AG71,100),10)</f>
        <v>9</v>
      </c>
      <c r="AH72" s="125"/>
      <c r="AI72" s="153"/>
      <c r="AK72" s="139"/>
    </row>
    <row r="73" spans="1:37" ht="19.5" customHeight="1" hidden="1">
      <c r="A73" s="63">
        <f t="shared" si="25"/>
      </c>
      <c r="B73" s="139">
        <f t="shared" si="25"/>
      </c>
      <c r="C73" s="156">
        <f>IF(QUOTIENT((G70*10+I70)*G71,100)=0,"",QUOTIENT((G70*10+I70)*G71,100))</f>
        <v>3</v>
      </c>
      <c r="D73" s="156"/>
      <c r="E73" s="156">
        <f>QUOTIENT(MOD((G70*10+I70)*G71,100),10)</f>
        <v>7</v>
      </c>
      <c r="F73" s="156"/>
      <c r="G73" s="156">
        <f>MOD(MOD((G70*10+I70)*G71,100),10)</f>
        <v>0</v>
      </c>
      <c r="H73" s="156"/>
      <c r="I73" s="129">
        <f>IF(I35="","",I35)</f>
      </c>
      <c r="J73" s="125"/>
      <c r="K73" s="125"/>
      <c r="L73" s="125"/>
      <c r="M73" s="63">
        <f t="shared" si="21"/>
      </c>
      <c r="N73" s="63">
        <f t="shared" si="21"/>
      </c>
      <c r="O73" s="156">
        <f>IF(QUOTIENT((S70*10+U70)*S71,100)=0,"",QUOTIENT((S70*10+U70)*S71,100))</f>
        <v>7</v>
      </c>
      <c r="P73" s="156"/>
      <c r="Q73" s="156">
        <f>QUOTIENT(MOD((S70*10+U70)*S71,100),10)</f>
        <v>3</v>
      </c>
      <c r="R73" s="156"/>
      <c r="S73" s="156">
        <f>MOD(MOD((S70*10+U70)*S71,100),10)</f>
        <v>8</v>
      </c>
      <c r="T73" s="156"/>
      <c r="U73" s="129">
        <f>IF(U35="","",U35)</f>
      </c>
      <c r="V73" s="125"/>
      <c r="W73" s="125"/>
      <c r="X73" s="125"/>
      <c r="Y73" s="63">
        <f>IF(Y35="","",Y35)</f>
      </c>
      <c r="Z73" s="63">
        <f>IF(Z35="","",Z35)</f>
      </c>
      <c r="AA73" s="156">
        <f>IF(QUOTIENT((AE70*10+AG70)*AE71,100)=0,"",QUOTIENT((AE70*10+AG70)*AE71,100))</f>
        <v>5</v>
      </c>
      <c r="AB73" s="156"/>
      <c r="AC73" s="156">
        <f>QUOTIENT(MOD((AE70*10+AG70)*AE71,100),10)</f>
        <v>4</v>
      </c>
      <c r="AD73" s="156"/>
      <c r="AE73" s="156">
        <f>MOD(MOD((AE70*10+AG70)*AE71,100),10)</f>
        <v>6</v>
      </c>
      <c r="AF73" s="156"/>
      <c r="AG73" s="129">
        <f>IF(AG35="","",AG35)</f>
      </c>
      <c r="AH73" s="125"/>
      <c r="AI73" s="153"/>
      <c r="AK73" s="139"/>
    </row>
    <row r="74" spans="1:37" ht="19.5" customHeight="1" hidden="1">
      <c r="A74" s="63">
        <f t="shared" si="25"/>
      </c>
      <c r="B74" s="139">
        <f t="shared" si="25"/>
      </c>
      <c r="C74" s="155">
        <f>IF(QUOTIENT((G70*10+I70)*(G71*10+I71),1000)=0,"",QUOTIENT((G70*10+I70)*(G71*10+I71),1000))</f>
        <v>4</v>
      </c>
      <c r="D74" s="155"/>
      <c r="E74" s="155">
        <f>QUOTIENT(MOD((G70*10+I70)*(G71*10+I71),1000),100)</f>
        <v>2</v>
      </c>
      <c r="F74" s="155" t="s">
        <v>208</v>
      </c>
      <c r="G74" s="157">
        <f>QUOTIENT(MOD(MOD((G70*10+I70)*(G71*10+I71),1000),100),10)</f>
        <v>9</v>
      </c>
      <c r="H74" s="157"/>
      <c r="I74" s="157">
        <f>MOD(MOD(MOD((G70*10+I70)*(G71*10+I71),1000),100),10)</f>
        <v>2</v>
      </c>
      <c r="J74" s="125"/>
      <c r="K74" s="125"/>
      <c r="L74" s="125"/>
      <c r="M74" s="63">
        <f t="shared" si="21"/>
      </c>
      <c r="N74" s="63">
        <f t="shared" si="21"/>
      </c>
      <c r="O74" s="155">
        <f>IF(QUOTIENT((S70*10+U70)*(S71*10+U71),1000)=0,"",QUOTIENT((S70*10+U70)*(S71*10+U71),1000))</f>
        <v>7</v>
      </c>
      <c r="P74" s="155"/>
      <c r="Q74" s="155">
        <f>QUOTIENT(MOD((S70*10+U70)*(S71*10+U71),1000),100)</f>
        <v>6</v>
      </c>
      <c r="R74" s="155" t="s">
        <v>208</v>
      </c>
      <c r="S74" s="157">
        <f>QUOTIENT(MOD(MOD((S70*10+U70)*(S71*10+U71),1000),100),10)</f>
        <v>2</v>
      </c>
      <c r="T74" s="157"/>
      <c r="U74" s="157">
        <f>MOD(MOD(MOD((S70*10+U70)*(S71*10+U71),1000),100),10)</f>
        <v>6</v>
      </c>
      <c r="V74" s="125"/>
      <c r="W74" s="125"/>
      <c r="X74" s="125"/>
      <c r="Y74" s="63">
        <f>IF(Y36="","",Y36)</f>
      </c>
      <c r="Z74" s="63">
        <f>IF(Z36="","",Z36)</f>
      </c>
      <c r="AA74" s="155">
        <f>IF(QUOTIENT((AE70*10+AG70)*(AE71*10+AG71),1000)=0,"",QUOTIENT((AE70*10+AG70)*(AE71*10+AG71),1000))</f>
        <v>6</v>
      </c>
      <c r="AB74" s="155"/>
      <c r="AC74" s="155">
        <f>QUOTIENT(MOD((AE70*10+AG70)*(AE71*10+AG71),1000),100)</f>
        <v>2</v>
      </c>
      <c r="AD74" s="155" t="s">
        <v>208</v>
      </c>
      <c r="AE74" s="157">
        <f>QUOTIENT(MOD(MOD((AE70*10+AG70)*(AE71*10+AG71),1000),100),10)</f>
        <v>7</v>
      </c>
      <c r="AF74" s="157"/>
      <c r="AG74" s="157">
        <f>MOD(MOD(MOD((AE70*10+AG70)*(AE71*10+AG71),1000),100),10)</f>
        <v>9</v>
      </c>
      <c r="AH74" s="125"/>
      <c r="AI74" s="153"/>
      <c r="AK74" s="139"/>
    </row>
    <row r="75" spans="1:37" ht="19.5" customHeight="1" hidden="1">
      <c r="A75" s="63">
        <f t="shared" si="25"/>
      </c>
      <c r="B75" s="139">
        <f t="shared" si="25"/>
      </c>
      <c r="C75" s="125"/>
      <c r="D75" s="125"/>
      <c r="E75" s="125"/>
      <c r="F75" s="125"/>
      <c r="G75" s="126"/>
      <c r="H75" s="126"/>
      <c r="I75" s="126"/>
      <c r="J75" s="125"/>
      <c r="K75" s="125"/>
      <c r="L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AA75" s="125"/>
      <c r="AB75" s="125"/>
      <c r="AC75" s="125"/>
      <c r="AD75" s="125"/>
      <c r="AE75" s="125"/>
      <c r="AF75" s="125"/>
      <c r="AG75" s="125"/>
      <c r="AH75" s="125"/>
      <c r="AI75" s="153"/>
      <c r="AK75" s="139"/>
    </row>
    <row r="76" spans="1:37" ht="19.5" customHeight="1" hidden="1">
      <c r="A76" s="63">
        <f t="shared" si="25"/>
      </c>
      <c r="B76" s="139">
        <f t="shared" si="25"/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AA76" s="153"/>
      <c r="AB76" s="153"/>
      <c r="AC76" s="153"/>
      <c r="AD76" s="153"/>
      <c r="AE76" s="153"/>
      <c r="AF76" s="153"/>
      <c r="AG76" s="153"/>
      <c r="AH76" s="153"/>
      <c r="AI76" s="153"/>
      <c r="AK76" s="139"/>
    </row>
  </sheetData>
  <sheetProtection password="CC4B" sheet="1" selectLockedCells="1"/>
  <mergeCells count="31">
    <mergeCell ref="C37:I37"/>
    <mergeCell ref="O37:U37"/>
    <mergeCell ref="AA37:AG37"/>
    <mergeCell ref="A39:B39"/>
    <mergeCell ref="C39:P39"/>
    <mergeCell ref="Q39:V39"/>
    <mergeCell ref="W39:AA39"/>
    <mergeCell ref="AE39:AI39"/>
    <mergeCell ref="C40:P40"/>
    <mergeCell ref="Q40:V40"/>
    <mergeCell ref="X40:AH40"/>
    <mergeCell ref="C23:I23"/>
    <mergeCell ref="O23:U23"/>
    <mergeCell ref="AA23:AG23"/>
    <mergeCell ref="C30:I30"/>
    <mergeCell ref="O30:U30"/>
    <mergeCell ref="AA30:AG30"/>
    <mergeCell ref="C9:I9"/>
    <mergeCell ref="O9:U9"/>
    <mergeCell ref="AA9:AG9"/>
    <mergeCell ref="C16:I16"/>
    <mergeCell ref="O16:U16"/>
    <mergeCell ref="AA16:AG16"/>
    <mergeCell ref="C2:P2"/>
    <mergeCell ref="Q2:V2"/>
    <mergeCell ref="X2:AH2"/>
    <mergeCell ref="A1:B1"/>
    <mergeCell ref="C1:P1"/>
    <mergeCell ref="Q1:V1"/>
    <mergeCell ref="W1:AA1"/>
    <mergeCell ref="AE1:AI1"/>
  </mergeCells>
  <printOptions/>
  <pageMargins left="0.7874015748031497" right="0.7874015748031497" top="0.8267716535433072" bottom="0.984251968503937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66"/>
  <sheetViews>
    <sheetView view="pageBreakPreview" zoomScaleSheetLayoutView="100" zoomScalePageLayoutView="0" workbookViewId="0" topLeftCell="A1">
      <selection activeCell="Q32" sqref="Q32"/>
    </sheetView>
  </sheetViews>
  <sheetFormatPr defaultColWidth="9.00390625" defaultRowHeight="13.5"/>
  <cols>
    <col min="1" max="1" width="3.50390625" style="63" customWidth="1"/>
    <col min="2" max="2" width="2.50390625" style="63" customWidth="1"/>
    <col min="3" max="3" width="2.00390625" style="63" customWidth="1"/>
    <col min="4" max="4" width="8.125" style="63" customWidth="1"/>
    <col min="5" max="5" width="5.00390625" style="63" customWidth="1"/>
    <col min="6" max="6" width="8.125" style="63" customWidth="1"/>
    <col min="7" max="7" width="1.875" style="63" customWidth="1"/>
    <col min="8" max="8" width="4.375" style="63" customWidth="1"/>
    <col min="9" max="9" width="3.125" style="63" customWidth="1"/>
    <col min="10" max="11" width="2.50390625" style="63" customWidth="1"/>
    <col min="12" max="12" width="3.50390625" style="63" customWidth="1"/>
    <col min="13" max="13" width="2.50390625" style="63" customWidth="1"/>
    <col min="14" max="14" width="1.875" style="63" customWidth="1"/>
    <col min="15" max="15" width="8.125" style="63" customWidth="1"/>
    <col min="16" max="16" width="5.00390625" style="63" customWidth="1"/>
    <col min="17" max="17" width="8.125" style="63" customWidth="1"/>
    <col min="18" max="18" width="1.875" style="63" customWidth="1"/>
    <col min="19" max="19" width="4.375" style="63" customWidth="1"/>
    <col min="20" max="20" width="2.375" style="63" customWidth="1"/>
    <col min="21" max="22" width="2.50390625" style="63" customWidth="1"/>
    <col min="23" max="16384" width="9.00390625" style="63" customWidth="1"/>
  </cols>
  <sheetData>
    <row r="1" spans="1:21" ht="48.75" customHeight="1">
      <c r="A1" s="262"/>
      <c r="B1" s="262"/>
      <c r="C1" s="120"/>
      <c r="D1" s="274" t="s">
        <v>180</v>
      </c>
      <c r="E1" s="274"/>
      <c r="F1" s="274"/>
      <c r="G1" s="274"/>
      <c r="H1" s="274"/>
      <c r="I1" s="274"/>
      <c r="J1" s="274"/>
      <c r="K1" s="289" t="s">
        <v>194</v>
      </c>
      <c r="L1" s="289"/>
      <c r="M1" s="289"/>
      <c r="N1" s="289"/>
      <c r="O1" s="275">
        <v>9</v>
      </c>
      <c r="P1" s="275"/>
      <c r="Q1" s="62"/>
      <c r="R1" s="296"/>
      <c r="S1" s="297"/>
      <c r="T1" s="297"/>
      <c r="U1" s="298"/>
    </row>
    <row r="2" spans="4:21" ht="47.25" customHeight="1">
      <c r="D2" s="299" t="s">
        <v>209</v>
      </c>
      <c r="E2" s="299"/>
      <c r="F2" s="299"/>
      <c r="G2" s="299"/>
      <c r="H2" s="299"/>
      <c r="I2" s="299"/>
      <c r="J2" s="299"/>
      <c r="K2" s="300" t="s">
        <v>156</v>
      </c>
      <c r="L2" s="300"/>
      <c r="M2" s="300"/>
      <c r="N2" s="300"/>
      <c r="O2" s="65" t="s">
        <v>210</v>
      </c>
      <c r="P2" s="301"/>
      <c r="Q2" s="301"/>
      <c r="R2" s="301"/>
      <c r="S2" s="301"/>
      <c r="T2" s="301"/>
      <c r="U2" s="119" t="s">
        <v>211</v>
      </c>
    </row>
    <row r="3" spans="4:21" ht="11.25" customHeight="1">
      <c r="D3" s="120"/>
      <c r="E3" s="120"/>
      <c r="F3" s="120"/>
      <c r="G3" s="120"/>
      <c r="H3" s="120"/>
      <c r="I3" s="120"/>
      <c r="J3" s="120"/>
      <c r="K3" s="158"/>
      <c r="L3" s="158"/>
      <c r="M3" s="158"/>
      <c r="N3" s="158"/>
      <c r="O3" s="158"/>
      <c r="P3" s="118"/>
      <c r="Q3" s="118"/>
      <c r="R3" s="118"/>
      <c r="S3" s="118"/>
      <c r="T3" s="118"/>
      <c r="U3" s="118"/>
    </row>
    <row r="4" spans="1:22" ht="27.75" customHeight="1">
      <c r="A4" s="262" t="s">
        <v>212</v>
      </c>
      <c r="B4" s="262"/>
      <c r="C4" s="284" t="s">
        <v>213</v>
      </c>
      <c r="D4" s="159">
        <v>3</v>
      </c>
      <c r="E4" s="302" t="s">
        <v>214</v>
      </c>
      <c r="F4" s="160">
        <v>2</v>
      </c>
      <c r="G4" s="303" t="s">
        <v>211</v>
      </c>
      <c r="H4" s="293"/>
      <c r="I4" s="59"/>
      <c r="J4" s="262"/>
      <c r="K4" s="262"/>
      <c r="L4" s="262" t="s">
        <v>215</v>
      </c>
      <c r="M4" s="120"/>
      <c r="N4" s="284" t="s">
        <v>213</v>
      </c>
      <c r="O4" s="159">
        <v>5</v>
      </c>
      <c r="P4" s="302" t="s">
        <v>214</v>
      </c>
      <c r="Q4" s="160">
        <v>33</v>
      </c>
      <c r="R4" s="303" t="s">
        <v>211</v>
      </c>
      <c r="S4" s="293"/>
      <c r="T4" s="59"/>
      <c r="U4" s="262"/>
      <c r="V4" s="262"/>
    </row>
    <row r="5" spans="1:22" ht="27.75" customHeight="1">
      <c r="A5" s="262"/>
      <c r="B5" s="262"/>
      <c r="C5" s="284"/>
      <c r="D5" s="161">
        <v>4</v>
      </c>
      <c r="E5" s="302"/>
      <c r="F5" s="162">
        <v>5</v>
      </c>
      <c r="G5" s="303"/>
      <c r="H5" s="293"/>
      <c r="I5" s="59"/>
      <c r="J5" s="262"/>
      <c r="K5" s="262"/>
      <c r="L5" s="262"/>
      <c r="M5" s="120"/>
      <c r="N5" s="284"/>
      <c r="O5" s="161">
        <v>8</v>
      </c>
      <c r="P5" s="302"/>
      <c r="Q5" s="162">
        <v>16</v>
      </c>
      <c r="R5" s="303"/>
      <c r="S5" s="293"/>
      <c r="T5" s="59"/>
      <c r="U5" s="262"/>
      <c r="V5" s="262"/>
    </row>
    <row r="6" spans="1:21" ht="11.25" customHeight="1">
      <c r="A6" s="120"/>
      <c r="B6" s="120"/>
      <c r="C6" s="120"/>
      <c r="D6" s="161"/>
      <c r="E6" s="163"/>
      <c r="F6" s="164"/>
      <c r="G6" s="164"/>
      <c r="H6" s="120"/>
      <c r="I6" s="120"/>
      <c r="J6" s="59"/>
      <c r="K6" s="120"/>
      <c r="L6" s="120"/>
      <c r="M6" s="120"/>
      <c r="N6" s="120"/>
      <c r="O6" s="161"/>
      <c r="P6" s="163"/>
      <c r="Q6" s="164"/>
      <c r="R6" s="164"/>
      <c r="S6" s="120"/>
      <c r="T6" s="59"/>
      <c r="U6" s="120"/>
    </row>
    <row r="7" spans="1:22" ht="27.75" customHeight="1">
      <c r="A7" s="262"/>
      <c r="B7" s="262"/>
      <c r="C7" s="284" t="s">
        <v>213</v>
      </c>
      <c r="D7" s="165"/>
      <c r="E7" s="302" t="s">
        <v>214</v>
      </c>
      <c r="F7" s="165"/>
      <c r="G7" s="303" t="s">
        <v>211</v>
      </c>
      <c r="H7" s="293">
        <f>IF(OR(D7="",D8="",F7="",F8=""),"",IF(AND(D7=D40,D8=D41,F7=F40,F8=F41),"〇","×"))</f>
      </c>
      <c r="I7" s="59"/>
      <c r="J7" s="262"/>
      <c r="K7" s="262"/>
      <c r="L7" s="262"/>
      <c r="M7" s="120"/>
      <c r="N7" s="284" t="s">
        <v>213</v>
      </c>
      <c r="O7" s="165"/>
      <c r="P7" s="302" t="s">
        <v>214</v>
      </c>
      <c r="Q7" s="165"/>
      <c r="R7" s="303" t="s">
        <v>211</v>
      </c>
      <c r="S7" s="293">
        <f>IF(OR(O7="",O8="",Q7="",Q8=""),"",IF(AND(O7=O40,O8=O41,Q7=Q40,Q8=Q41),"〇","×"))</f>
      </c>
      <c r="T7" s="59"/>
      <c r="U7" s="262"/>
      <c r="V7" s="262"/>
    </row>
    <row r="8" spans="1:22" ht="27.75" customHeight="1">
      <c r="A8" s="262"/>
      <c r="B8" s="262"/>
      <c r="C8" s="284"/>
      <c r="D8" s="166"/>
      <c r="E8" s="302"/>
      <c r="F8" s="166"/>
      <c r="G8" s="303"/>
      <c r="H8" s="293"/>
      <c r="I8" s="59"/>
      <c r="J8" s="262"/>
      <c r="K8" s="262"/>
      <c r="L8" s="262"/>
      <c r="M8" s="120"/>
      <c r="N8" s="284"/>
      <c r="O8" s="166"/>
      <c r="P8" s="302"/>
      <c r="Q8" s="166"/>
      <c r="R8" s="303"/>
      <c r="S8" s="293"/>
      <c r="T8" s="59"/>
      <c r="U8" s="262"/>
      <c r="V8" s="262"/>
    </row>
    <row r="9" spans="1:21" ht="11.25" customHeight="1">
      <c r="A9" s="120"/>
      <c r="B9" s="120"/>
      <c r="C9" s="120"/>
      <c r="D9" s="161"/>
      <c r="E9" s="163"/>
      <c r="F9" s="164"/>
      <c r="G9" s="164"/>
      <c r="H9" s="120"/>
      <c r="I9" s="120"/>
      <c r="J9" s="59"/>
      <c r="K9" s="120"/>
      <c r="L9" s="120"/>
      <c r="M9" s="120"/>
      <c r="N9" s="120"/>
      <c r="O9" s="161"/>
      <c r="P9" s="163"/>
      <c r="Q9" s="164"/>
      <c r="R9" s="164"/>
      <c r="S9" s="120"/>
      <c r="T9" s="59"/>
      <c r="U9" s="120"/>
    </row>
    <row r="10" spans="1:22" ht="27.75" customHeight="1">
      <c r="A10" s="262" t="s">
        <v>216</v>
      </c>
      <c r="B10" s="262"/>
      <c r="C10" s="284" t="s">
        <v>213</v>
      </c>
      <c r="D10" s="159">
        <v>4</v>
      </c>
      <c r="E10" s="302" t="s">
        <v>214</v>
      </c>
      <c r="F10" s="160">
        <v>3</v>
      </c>
      <c r="G10" s="303" t="s">
        <v>211</v>
      </c>
      <c r="H10" s="293"/>
      <c r="I10" s="59"/>
      <c r="J10" s="262"/>
      <c r="K10" s="262"/>
      <c r="L10" s="262" t="s">
        <v>217</v>
      </c>
      <c r="M10" s="120"/>
      <c r="N10" s="284" t="s">
        <v>213</v>
      </c>
      <c r="O10" s="159">
        <v>7</v>
      </c>
      <c r="P10" s="302" t="s">
        <v>214</v>
      </c>
      <c r="Q10" s="160">
        <v>5</v>
      </c>
      <c r="R10" s="303" t="s">
        <v>211</v>
      </c>
      <c r="S10" s="293"/>
      <c r="T10" s="59"/>
      <c r="U10" s="262"/>
      <c r="V10" s="262"/>
    </row>
    <row r="11" spans="1:22" ht="27.75" customHeight="1">
      <c r="A11" s="262"/>
      <c r="B11" s="262"/>
      <c r="C11" s="284"/>
      <c r="D11" s="161">
        <v>7</v>
      </c>
      <c r="E11" s="302"/>
      <c r="F11" s="162">
        <v>8</v>
      </c>
      <c r="G11" s="303"/>
      <c r="H11" s="293"/>
      <c r="I11" s="59"/>
      <c r="J11" s="262"/>
      <c r="K11" s="262"/>
      <c r="L11" s="262"/>
      <c r="M11" s="120"/>
      <c r="N11" s="284"/>
      <c r="O11" s="161">
        <v>8</v>
      </c>
      <c r="P11" s="302"/>
      <c r="Q11" s="162">
        <v>6</v>
      </c>
      <c r="R11" s="303"/>
      <c r="S11" s="293"/>
      <c r="T11" s="59"/>
      <c r="U11" s="262"/>
      <c r="V11" s="262"/>
    </row>
    <row r="12" spans="1:21" ht="11.25" customHeight="1">
      <c r="A12" s="120"/>
      <c r="B12" s="120"/>
      <c r="C12" s="120"/>
      <c r="D12" s="161"/>
      <c r="E12" s="163"/>
      <c r="F12" s="164"/>
      <c r="G12" s="164"/>
      <c r="H12" s="120"/>
      <c r="I12" s="120"/>
      <c r="J12" s="59"/>
      <c r="K12" s="120"/>
      <c r="L12" s="120"/>
      <c r="M12" s="120"/>
      <c r="N12" s="120"/>
      <c r="O12" s="161"/>
      <c r="P12" s="163"/>
      <c r="Q12" s="164"/>
      <c r="R12" s="164"/>
      <c r="S12" s="120"/>
      <c r="T12" s="59"/>
      <c r="U12" s="120"/>
    </row>
    <row r="13" spans="1:22" ht="27.75" customHeight="1">
      <c r="A13" s="262"/>
      <c r="B13" s="262"/>
      <c r="C13" s="284" t="s">
        <v>213</v>
      </c>
      <c r="D13" s="165"/>
      <c r="E13" s="302" t="s">
        <v>214</v>
      </c>
      <c r="F13" s="165"/>
      <c r="G13" s="303" t="s">
        <v>211</v>
      </c>
      <c r="H13" s="293">
        <f>IF(OR(D13="",D14="",F13="",F14=""),"",IF(AND(D13=D46,D14=D47,F13=F46,F14=F47),"〇","×"))</f>
      </c>
      <c r="I13" s="59"/>
      <c r="J13" s="262"/>
      <c r="K13" s="262"/>
      <c r="L13" s="262"/>
      <c r="M13" s="120"/>
      <c r="N13" s="284" t="s">
        <v>213</v>
      </c>
      <c r="O13" s="165"/>
      <c r="P13" s="302" t="s">
        <v>214</v>
      </c>
      <c r="Q13" s="165"/>
      <c r="R13" s="303" t="s">
        <v>211</v>
      </c>
      <c r="S13" s="293">
        <f>IF(OR(O13="",O14="",Q13="",Q14=""),"",IF(AND(O13=O46,O14=O47,Q13=Q46,Q14=Q47),"〇","×"))</f>
      </c>
      <c r="T13" s="59"/>
      <c r="U13" s="262"/>
      <c r="V13" s="262"/>
    </row>
    <row r="14" spans="1:22" ht="27.75" customHeight="1">
      <c r="A14" s="262"/>
      <c r="B14" s="262"/>
      <c r="C14" s="284"/>
      <c r="D14" s="166"/>
      <c r="E14" s="302"/>
      <c r="F14" s="166"/>
      <c r="G14" s="303"/>
      <c r="H14" s="293"/>
      <c r="I14" s="59"/>
      <c r="J14" s="262"/>
      <c r="K14" s="262"/>
      <c r="L14" s="262"/>
      <c r="M14" s="120"/>
      <c r="N14" s="284"/>
      <c r="O14" s="166"/>
      <c r="P14" s="302"/>
      <c r="Q14" s="166"/>
      <c r="R14" s="303"/>
      <c r="S14" s="293"/>
      <c r="T14" s="59"/>
      <c r="U14" s="262"/>
      <c r="V14" s="262"/>
    </row>
    <row r="15" spans="1:21" ht="11.25" customHeight="1">
      <c r="A15" s="120"/>
      <c r="B15" s="120"/>
      <c r="C15" s="120"/>
      <c r="D15" s="161"/>
      <c r="E15" s="163"/>
      <c r="F15" s="164"/>
      <c r="G15" s="164"/>
      <c r="H15" s="120"/>
      <c r="I15" s="120"/>
      <c r="J15" s="59"/>
      <c r="K15" s="120"/>
      <c r="L15" s="120"/>
      <c r="M15" s="120"/>
      <c r="N15" s="120"/>
      <c r="O15" s="161"/>
      <c r="P15" s="163"/>
      <c r="Q15" s="164"/>
      <c r="R15" s="164"/>
      <c r="S15" s="120"/>
      <c r="T15" s="59"/>
      <c r="U15" s="120"/>
    </row>
    <row r="16" spans="1:22" ht="27.75" customHeight="1">
      <c r="A16" s="262" t="s">
        <v>218</v>
      </c>
      <c r="B16" s="262"/>
      <c r="C16" s="284" t="s">
        <v>213</v>
      </c>
      <c r="D16" s="159">
        <v>1</v>
      </c>
      <c r="E16" s="302" t="s">
        <v>214</v>
      </c>
      <c r="F16" s="160">
        <v>5</v>
      </c>
      <c r="G16" s="303" t="s">
        <v>211</v>
      </c>
      <c r="H16" s="293"/>
      <c r="I16" s="59"/>
      <c r="J16" s="262"/>
      <c r="K16" s="262"/>
      <c r="L16" s="262" t="s">
        <v>219</v>
      </c>
      <c r="M16" s="120"/>
      <c r="N16" s="284" t="s">
        <v>213</v>
      </c>
      <c r="O16" s="159">
        <v>5</v>
      </c>
      <c r="P16" s="302" t="s">
        <v>214</v>
      </c>
      <c r="Q16" s="160">
        <v>7</v>
      </c>
      <c r="R16" s="303" t="s">
        <v>211</v>
      </c>
      <c r="S16" s="293"/>
      <c r="T16" s="59"/>
      <c r="U16" s="262"/>
      <c r="V16" s="262"/>
    </row>
    <row r="17" spans="1:22" ht="27.75" customHeight="1">
      <c r="A17" s="262"/>
      <c r="B17" s="262"/>
      <c r="C17" s="284"/>
      <c r="D17" s="161">
        <v>4</v>
      </c>
      <c r="E17" s="302"/>
      <c r="F17" s="162">
        <v>9</v>
      </c>
      <c r="G17" s="303"/>
      <c r="H17" s="293"/>
      <c r="I17" s="59"/>
      <c r="J17" s="262"/>
      <c r="K17" s="262"/>
      <c r="L17" s="262"/>
      <c r="M17" s="120"/>
      <c r="N17" s="284"/>
      <c r="O17" s="161">
        <v>12</v>
      </c>
      <c r="P17" s="302"/>
      <c r="Q17" s="162">
        <v>16</v>
      </c>
      <c r="R17" s="303"/>
      <c r="S17" s="293"/>
      <c r="T17" s="59"/>
      <c r="U17" s="262"/>
      <c r="V17" s="262"/>
    </row>
    <row r="18" spans="1:21" ht="11.25" customHeight="1">
      <c r="A18" s="120"/>
      <c r="B18" s="120"/>
      <c r="C18" s="120"/>
      <c r="D18" s="161"/>
      <c r="E18" s="163"/>
      <c r="F18" s="164"/>
      <c r="G18" s="164"/>
      <c r="H18" s="120"/>
      <c r="I18" s="120"/>
      <c r="J18" s="59"/>
      <c r="K18" s="120"/>
      <c r="L18" s="120"/>
      <c r="M18" s="120"/>
      <c r="N18" s="120"/>
      <c r="O18" s="161"/>
      <c r="P18" s="163"/>
      <c r="Q18" s="164"/>
      <c r="R18" s="164"/>
      <c r="S18" s="120"/>
      <c r="T18" s="59"/>
      <c r="U18" s="120"/>
    </row>
    <row r="19" spans="1:22" ht="27.75" customHeight="1">
      <c r="A19" s="262"/>
      <c r="B19" s="262"/>
      <c r="C19" s="284" t="s">
        <v>213</v>
      </c>
      <c r="D19" s="165"/>
      <c r="E19" s="302" t="s">
        <v>214</v>
      </c>
      <c r="F19" s="165"/>
      <c r="G19" s="303" t="s">
        <v>211</v>
      </c>
      <c r="H19" s="293">
        <f>IF(OR(D19="",D20="",F19="",F20=""),"",IF(AND(D19=D52,D20=D53,F19=F52,F20=F53),"〇","×"))</f>
      </c>
      <c r="I19" s="59"/>
      <c r="J19" s="262"/>
      <c r="K19" s="262"/>
      <c r="L19" s="262"/>
      <c r="M19" s="120"/>
      <c r="N19" s="284" t="s">
        <v>213</v>
      </c>
      <c r="O19" s="165"/>
      <c r="P19" s="302" t="s">
        <v>214</v>
      </c>
      <c r="Q19" s="165"/>
      <c r="R19" s="303" t="s">
        <v>211</v>
      </c>
      <c r="S19" s="293">
        <f>IF(OR(O19="",O20="",Q19="",Q20=""),"",IF(AND(O19=O52,O20=O53,Q19=Q52,Q20=Q53),"〇","×"))</f>
      </c>
      <c r="T19" s="59"/>
      <c r="U19" s="262"/>
      <c r="V19" s="262"/>
    </row>
    <row r="20" spans="1:22" ht="27.75" customHeight="1">
      <c r="A20" s="262"/>
      <c r="B20" s="262"/>
      <c r="C20" s="284"/>
      <c r="D20" s="166"/>
      <c r="E20" s="302"/>
      <c r="F20" s="166"/>
      <c r="G20" s="303"/>
      <c r="H20" s="293"/>
      <c r="I20" s="59"/>
      <c r="J20" s="262"/>
      <c r="K20" s="262"/>
      <c r="L20" s="262"/>
      <c r="M20" s="120"/>
      <c r="N20" s="284"/>
      <c r="O20" s="166"/>
      <c r="P20" s="302"/>
      <c r="Q20" s="166"/>
      <c r="R20" s="303"/>
      <c r="S20" s="293"/>
      <c r="T20" s="59"/>
      <c r="U20" s="262"/>
      <c r="V20" s="262"/>
    </row>
    <row r="21" spans="1:21" ht="11.25" customHeight="1">
      <c r="A21" s="120"/>
      <c r="B21" s="120"/>
      <c r="C21" s="120"/>
      <c r="D21" s="161"/>
      <c r="E21" s="163"/>
      <c r="F21" s="164"/>
      <c r="G21" s="164"/>
      <c r="H21" s="120"/>
      <c r="I21" s="120"/>
      <c r="J21" s="59"/>
      <c r="K21" s="120"/>
      <c r="L21" s="120"/>
      <c r="M21" s="120"/>
      <c r="N21" s="120"/>
      <c r="O21" s="161"/>
      <c r="P21" s="163"/>
      <c r="Q21" s="164"/>
      <c r="R21" s="164"/>
      <c r="S21" s="120"/>
      <c r="T21" s="59"/>
      <c r="U21" s="120"/>
    </row>
    <row r="22" spans="1:22" ht="27.75" customHeight="1">
      <c r="A22" s="262" t="s">
        <v>220</v>
      </c>
      <c r="B22" s="262"/>
      <c r="C22" s="284" t="s">
        <v>213</v>
      </c>
      <c r="D22" s="159">
        <v>9</v>
      </c>
      <c r="E22" s="302" t="s">
        <v>214</v>
      </c>
      <c r="F22" s="160">
        <v>12</v>
      </c>
      <c r="G22" s="303" t="s">
        <v>211</v>
      </c>
      <c r="H22" s="293"/>
      <c r="I22" s="59"/>
      <c r="J22" s="262"/>
      <c r="K22" s="262"/>
      <c r="L22" s="262" t="s">
        <v>221</v>
      </c>
      <c r="M22" s="120"/>
      <c r="N22" s="284" t="s">
        <v>213</v>
      </c>
      <c r="O22" s="159">
        <v>4</v>
      </c>
      <c r="P22" s="302" t="s">
        <v>214</v>
      </c>
      <c r="Q22" s="160">
        <v>5</v>
      </c>
      <c r="R22" s="303" t="s">
        <v>211</v>
      </c>
      <c r="S22" s="293"/>
      <c r="T22" s="59"/>
      <c r="U22" s="262"/>
      <c r="V22" s="262"/>
    </row>
    <row r="23" spans="1:22" ht="27.75" customHeight="1">
      <c r="A23" s="262"/>
      <c r="B23" s="262"/>
      <c r="C23" s="284"/>
      <c r="D23" s="161">
        <v>8</v>
      </c>
      <c r="E23" s="302"/>
      <c r="F23" s="162">
        <v>5</v>
      </c>
      <c r="G23" s="303"/>
      <c r="H23" s="293"/>
      <c r="I23" s="59"/>
      <c r="J23" s="262"/>
      <c r="K23" s="262"/>
      <c r="L23" s="262"/>
      <c r="M23" s="120"/>
      <c r="N23" s="284"/>
      <c r="O23" s="161">
        <v>15</v>
      </c>
      <c r="P23" s="302"/>
      <c r="Q23" s="162">
        <v>12</v>
      </c>
      <c r="R23" s="303"/>
      <c r="S23" s="293"/>
      <c r="T23" s="59"/>
      <c r="U23" s="262"/>
      <c r="V23" s="262"/>
    </row>
    <row r="24" spans="1:21" ht="11.25" customHeight="1">
      <c r="A24" s="120"/>
      <c r="B24" s="120"/>
      <c r="C24" s="120"/>
      <c r="D24" s="161"/>
      <c r="E24" s="163"/>
      <c r="F24" s="164"/>
      <c r="G24" s="164"/>
      <c r="H24" s="120"/>
      <c r="I24" s="120"/>
      <c r="J24" s="59"/>
      <c r="K24" s="120"/>
      <c r="L24" s="120"/>
      <c r="M24" s="120"/>
      <c r="N24" s="120"/>
      <c r="O24" s="161"/>
      <c r="P24" s="163"/>
      <c r="Q24" s="164"/>
      <c r="R24" s="164"/>
      <c r="S24" s="120"/>
      <c r="T24" s="59"/>
      <c r="U24" s="120"/>
    </row>
    <row r="25" spans="1:22" ht="27.75" customHeight="1">
      <c r="A25" s="262"/>
      <c r="B25" s="262"/>
      <c r="C25" s="284" t="s">
        <v>213</v>
      </c>
      <c r="D25" s="165"/>
      <c r="E25" s="302" t="s">
        <v>214</v>
      </c>
      <c r="F25" s="165"/>
      <c r="G25" s="303" t="s">
        <v>211</v>
      </c>
      <c r="H25" s="293">
        <f>IF(OR(D25="",D26="",F25="",F26=""),"",IF(AND(D25=D58,D26=D59,F25=F58,F26=F59),"〇","×"))</f>
      </c>
      <c r="I25" s="59"/>
      <c r="J25" s="262"/>
      <c r="K25" s="262"/>
      <c r="L25" s="262"/>
      <c r="M25" s="120"/>
      <c r="N25" s="284" t="s">
        <v>213</v>
      </c>
      <c r="O25" s="165"/>
      <c r="P25" s="302" t="s">
        <v>214</v>
      </c>
      <c r="Q25" s="165"/>
      <c r="R25" s="303" t="s">
        <v>211</v>
      </c>
      <c r="S25" s="293">
        <f>IF(OR(O25="",O26="",Q25="",Q26=""),"",IF(AND(O25=O58,O26=O59,Q25=Q58,Q26=Q59),"〇","×"))</f>
      </c>
      <c r="T25" s="59"/>
      <c r="U25" s="262"/>
      <c r="V25" s="262"/>
    </row>
    <row r="26" spans="1:22" ht="27.75" customHeight="1">
      <c r="A26" s="262"/>
      <c r="B26" s="262"/>
      <c r="C26" s="284"/>
      <c r="D26" s="166"/>
      <c r="E26" s="302"/>
      <c r="F26" s="166"/>
      <c r="G26" s="303"/>
      <c r="H26" s="293"/>
      <c r="I26" s="59"/>
      <c r="J26" s="262"/>
      <c r="K26" s="262"/>
      <c r="L26" s="262"/>
      <c r="M26" s="120"/>
      <c r="N26" s="284"/>
      <c r="O26" s="166"/>
      <c r="P26" s="302"/>
      <c r="Q26" s="166"/>
      <c r="R26" s="303"/>
      <c r="S26" s="293"/>
      <c r="T26" s="59"/>
      <c r="U26" s="262"/>
      <c r="V26" s="262"/>
    </row>
    <row r="27" spans="1:21" ht="11.25" customHeight="1">
      <c r="A27" s="120"/>
      <c r="B27" s="120"/>
      <c r="C27" s="120"/>
      <c r="D27" s="161"/>
      <c r="E27" s="163"/>
      <c r="F27" s="164"/>
      <c r="G27" s="164"/>
      <c r="H27" s="120"/>
      <c r="I27" s="120"/>
      <c r="J27" s="59"/>
      <c r="K27" s="120"/>
      <c r="L27" s="120"/>
      <c r="M27" s="120"/>
      <c r="N27" s="120"/>
      <c r="O27" s="161"/>
      <c r="P27" s="163"/>
      <c r="Q27" s="164"/>
      <c r="R27" s="164"/>
      <c r="S27" s="120"/>
      <c r="T27" s="59"/>
      <c r="U27" s="120"/>
    </row>
    <row r="28" spans="1:22" ht="27.75" customHeight="1">
      <c r="A28" s="262" t="s">
        <v>222</v>
      </c>
      <c r="B28" s="262"/>
      <c r="C28" s="284" t="s">
        <v>213</v>
      </c>
      <c r="D28" s="159">
        <v>5</v>
      </c>
      <c r="E28" s="302" t="s">
        <v>214</v>
      </c>
      <c r="F28" s="160">
        <v>7</v>
      </c>
      <c r="G28" s="303" t="s">
        <v>211</v>
      </c>
      <c r="H28" s="293"/>
      <c r="I28" s="59"/>
      <c r="J28" s="262"/>
      <c r="K28" s="262"/>
      <c r="L28" s="262" t="s">
        <v>223</v>
      </c>
      <c r="M28" s="120"/>
      <c r="N28" s="284" t="s">
        <v>213</v>
      </c>
      <c r="O28" s="159">
        <v>11</v>
      </c>
      <c r="P28" s="302" t="s">
        <v>214</v>
      </c>
      <c r="Q28" s="160">
        <v>9</v>
      </c>
      <c r="R28" s="303" t="s">
        <v>211</v>
      </c>
      <c r="S28" s="293"/>
      <c r="T28" s="59"/>
      <c r="U28" s="262"/>
      <c r="V28" s="262"/>
    </row>
    <row r="29" spans="1:22" ht="27.75" customHeight="1">
      <c r="A29" s="262"/>
      <c r="B29" s="262"/>
      <c r="C29" s="284"/>
      <c r="D29" s="161">
        <v>6</v>
      </c>
      <c r="E29" s="302"/>
      <c r="F29" s="162">
        <v>3</v>
      </c>
      <c r="G29" s="303"/>
      <c r="H29" s="293"/>
      <c r="I29" s="59"/>
      <c r="J29" s="262"/>
      <c r="K29" s="262"/>
      <c r="L29" s="262"/>
      <c r="M29" s="120"/>
      <c r="N29" s="284"/>
      <c r="O29" s="161">
        <v>15</v>
      </c>
      <c r="P29" s="302"/>
      <c r="Q29" s="162">
        <v>10</v>
      </c>
      <c r="R29" s="303"/>
      <c r="S29" s="293"/>
      <c r="T29" s="59"/>
      <c r="U29" s="262"/>
      <c r="V29" s="262"/>
    </row>
    <row r="30" spans="1:21" ht="11.25" customHeight="1">
      <c r="A30" s="120"/>
      <c r="B30" s="120"/>
      <c r="C30" s="120"/>
      <c r="D30" s="161"/>
      <c r="E30" s="163"/>
      <c r="F30" s="164"/>
      <c r="G30" s="164"/>
      <c r="H30" s="120"/>
      <c r="I30" s="120"/>
      <c r="J30" s="59"/>
      <c r="K30" s="120"/>
      <c r="L30" s="120"/>
      <c r="M30" s="120"/>
      <c r="N30" s="120"/>
      <c r="O30" s="161"/>
      <c r="P30" s="163"/>
      <c r="Q30" s="164"/>
      <c r="R30" s="164"/>
      <c r="S30" s="120"/>
      <c r="T30" s="59"/>
      <c r="U30" s="120"/>
    </row>
    <row r="31" spans="1:22" ht="27.75" customHeight="1">
      <c r="A31" s="262"/>
      <c r="B31" s="262"/>
      <c r="C31" s="284" t="s">
        <v>213</v>
      </c>
      <c r="D31" s="165"/>
      <c r="E31" s="302" t="s">
        <v>214</v>
      </c>
      <c r="F31" s="165"/>
      <c r="G31" s="303" t="s">
        <v>211</v>
      </c>
      <c r="H31" s="293">
        <f>IF(OR(D31="",D32="",F31="",F32=""),"",IF(AND(D31=D64,D32=D65,F31=F64,F32=F65),"〇","×"))</f>
      </c>
      <c r="I31" s="59"/>
      <c r="J31" s="262"/>
      <c r="K31" s="262"/>
      <c r="L31" s="262"/>
      <c r="M31" s="120"/>
      <c r="N31" s="284" t="s">
        <v>213</v>
      </c>
      <c r="O31" s="165"/>
      <c r="P31" s="302" t="s">
        <v>214</v>
      </c>
      <c r="Q31" s="165"/>
      <c r="R31" s="303" t="s">
        <v>211</v>
      </c>
      <c r="S31" s="293">
        <f>IF(OR(O31="",O32="",Q31="",Q32=""),"",IF(AND(O31=O64,O32=O65,Q31=Q64,Q32=Q65),"〇","×"))</f>
      </c>
      <c r="T31" s="59"/>
      <c r="U31" s="262"/>
      <c r="V31" s="262"/>
    </row>
    <row r="32" spans="1:22" ht="27.75" customHeight="1">
      <c r="A32" s="262"/>
      <c r="B32" s="262"/>
      <c r="C32" s="284"/>
      <c r="D32" s="166"/>
      <c r="E32" s="302"/>
      <c r="F32" s="166"/>
      <c r="G32" s="303"/>
      <c r="H32" s="293"/>
      <c r="I32" s="59"/>
      <c r="J32" s="262"/>
      <c r="K32" s="262"/>
      <c r="L32" s="262"/>
      <c r="M32" s="120"/>
      <c r="N32" s="284"/>
      <c r="O32" s="166"/>
      <c r="P32" s="302"/>
      <c r="Q32" s="166"/>
      <c r="R32" s="303"/>
      <c r="S32" s="293"/>
      <c r="T32" s="59"/>
      <c r="U32" s="262"/>
      <c r="V32" s="262"/>
    </row>
    <row r="33" spans="1:21" ht="11.25" customHeight="1">
      <c r="A33" s="120"/>
      <c r="B33" s="120"/>
      <c r="C33" s="120"/>
      <c r="D33" s="161"/>
      <c r="E33" s="163"/>
      <c r="F33" s="164"/>
      <c r="G33" s="164"/>
      <c r="H33" s="120"/>
      <c r="I33" s="120"/>
      <c r="J33" s="59"/>
      <c r="K33" s="120"/>
      <c r="L33" s="120"/>
      <c r="M33" s="120"/>
      <c r="N33" s="120"/>
      <c r="O33" s="161"/>
      <c r="P33" s="163"/>
      <c r="Q33" s="131"/>
      <c r="R33" s="131"/>
      <c r="S33" s="120"/>
      <c r="T33" s="59"/>
      <c r="U33" s="120"/>
    </row>
    <row r="34" spans="1:21" ht="48.75" customHeight="1" hidden="1">
      <c r="A34" s="262"/>
      <c r="B34" s="262"/>
      <c r="C34" s="120"/>
      <c r="D34" s="274" t="str">
        <f>D1</f>
        <v>ド　リ　ル</v>
      </c>
      <c r="E34" s="274"/>
      <c r="F34" s="274"/>
      <c r="G34" s="274"/>
      <c r="H34" s="274"/>
      <c r="I34" s="274"/>
      <c r="J34" s="274"/>
      <c r="K34" s="289" t="str">
        <f>K1</f>
        <v>５年</v>
      </c>
      <c r="L34" s="289"/>
      <c r="M34" s="289"/>
      <c r="N34" s="289"/>
      <c r="O34" s="275">
        <f>O1</f>
        <v>9</v>
      </c>
      <c r="P34" s="275"/>
      <c r="Q34" s="62"/>
      <c r="R34" s="296"/>
      <c r="S34" s="297"/>
      <c r="T34" s="297"/>
      <c r="U34" s="298"/>
    </row>
    <row r="35" spans="4:21" ht="47.25" customHeight="1" hidden="1">
      <c r="D35" s="304" t="str">
        <f>D2</f>
        <v>次の分数を通分しましょう。　</v>
      </c>
      <c r="E35" s="304"/>
      <c r="F35" s="304"/>
      <c r="G35" s="304"/>
      <c r="H35" s="304"/>
      <c r="I35" s="304"/>
      <c r="J35" s="304"/>
      <c r="K35" s="289" t="str">
        <f>K2</f>
        <v>名前</v>
      </c>
      <c r="L35" s="289"/>
      <c r="M35" s="289"/>
      <c r="N35" s="289"/>
      <c r="O35" s="65" t="s">
        <v>224</v>
      </c>
      <c r="P35" s="305"/>
      <c r="Q35" s="305"/>
      <c r="R35" s="305"/>
      <c r="S35" s="305"/>
      <c r="T35" s="305"/>
      <c r="U35" s="119" t="s">
        <v>184</v>
      </c>
    </row>
    <row r="36" spans="4:21" ht="11.25" customHeight="1" hidden="1">
      <c r="D36" s="120"/>
      <c r="E36" s="120"/>
      <c r="F36" s="120"/>
      <c r="G36" s="120"/>
      <c r="H36" s="120"/>
      <c r="I36" s="120"/>
      <c r="J36" s="120"/>
      <c r="K36" s="158"/>
      <c r="L36" s="158"/>
      <c r="M36" s="158"/>
      <c r="N36" s="158"/>
      <c r="O36" s="158"/>
      <c r="P36" s="118"/>
      <c r="Q36" s="118"/>
      <c r="R36" s="118"/>
      <c r="S36" s="118"/>
      <c r="T36" s="118"/>
      <c r="U36" s="118"/>
    </row>
    <row r="37" spans="1:21" ht="27.75" customHeight="1" hidden="1">
      <c r="A37" s="262" t="str">
        <f>IF(A4="","",A4)</f>
        <v>①</v>
      </c>
      <c r="B37" s="262"/>
      <c r="C37" s="306" t="str">
        <f>IF(C4="","",C4)</f>
        <v>（</v>
      </c>
      <c r="D37" s="159">
        <f>IF(D4="","",D4)</f>
        <v>3</v>
      </c>
      <c r="E37" s="306" t="str">
        <f>IF(E4="","",E4)</f>
        <v>,</v>
      </c>
      <c r="F37" s="159">
        <f>IF(F4="","",F4)</f>
        <v>2</v>
      </c>
      <c r="G37" s="306" t="str">
        <f>IF(G4="","",G4)</f>
        <v>）</v>
      </c>
      <c r="H37" s="262"/>
      <c r="I37" s="120"/>
      <c r="J37" s="59"/>
      <c r="K37" s="262"/>
      <c r="L37" s="262" t="str">
        <f>IF(L4="","",L4)</f>
        <v>⑥</v>
      </c>
      <c r="M37" s="262"/>
      <c r="N37" s="306" t="str">
        <f>IF(N4="","",N4)</f>
        <v>（</v>
      </c>
      <c r="O37" s="159">
        <f>IF(O4="","",O4)</f>
        <v>5</v>
      </c>
      <c r="P37" s="306" t="str">
        <f>IF(P4="","",P4)</f>
        <v>,</v>
      </c>
      <c r="Q37" s="159">
        <f>IF(Q4="","",Q4)</f>
        <v>33</v>
      </c>
      <c r="R37" s="306" t="str">
        <f>IF(R4="","",R4)</f>
        <v>）</v>
      </c>
      <c r="S37" s="262"/>
      <c r="T37" s="59"/>
      <c r="U37" s="262"/>
    </row>
    <row r="38" spans="1:21" ht="27.75" customHeight="1" hidden="1">
      <c r="A38" s="262"/>
      <c r="B38" s="262"/>
      <c r="C38" s="306"/>
      <c r="D38" s="167">
        <f>IF(D5="","",D5)</f>
        <v>4</v>
      </c>
      <c r="E38" s="306"/>
      <c r="F38" s="167">
        <f>IF(F5="","",F5)</f>
        <v>5</v>
      </c>
      <c r="G38" s="306"/>
      <c r="H38" s="262"/>
      <c r="I38" s="120"/>
      <c r="J38" s="59"/>
      <c r="K38" s="262"/>
      <c r="L38" s="262"/>
      <c r="M38" s="262"/>
      <c r="N38" s="306"/>
      <c r="O38" s="167">
        <f>IF(O5="","",O5)</f>
        <v>8</v>
      </c>
      <c r="P38" s="306"/>
      <c r="Q38" s="167">
        <f>IF(Q5="","",Q5)</f>
        <v>16</v>
      </c>
      <c r="R38" s="306"/>
      <c r="S38" s="262"/>
      <c r="T38" s="59"/>
      <c r="U38" s="262"/>
    </row>
    <row r="39" spans="1:21" ht="11.25" customHeight="1" hidden="1">
      <c r="A39" s="120"/>
      <c r="B39" s="120"/>
      <c r="C39" s="120"/>
      <c r="D39" s="161"/>
      <c r="E39" s="168"/>
      <c r="F39" s="169"/>
      <c r="G39" s="169"/>
      <c r="H39" s="120"/>
      <c r="I39" s="120"/>
      <c r="J39" s="59"/>
      <c r="K39" s="120"/>
      <c r="L39" s="120"/>
      <c r="M39" s="120"/>
      <c r="N39" s="120"/>
      <c r="O39" s="161"/>
      <c r="P39" s="168"/>
      <c r="Q39" s="169"/>
      <c r="R39" s="169"/>
      <c r="S39" s="120"/>
      <c r="T39" s="59"/>
      <c r="U39" s="120"/>
    </row>
    <row r="40" spans="1:21" ht="27.75" customHeight="1" hidden="1">
      <c r="A40" s="262">
        <f>IF(A7="","",A7)</f>
      </c>
      <c r="B40" s="262"/>
      <c r="C40" s="307" t="str">
        <f>IF(C7="","",C7)</f>
        <v>（</v>
      </c>
      <c r="D40" s="170">
        <f>F41/D38*D37</f>
        <v>15</v>
      </c>
      <c r="E40" s="308" t="s">
        <v>225</v>
      </c>
      <c r="F40" s="170">
        <f>F41/F38*F37</f>
        <v>8</v>
      </c>
      <c r="G40" s="307" t="str">
        <f>IF(G7="","",G7)</f>
        <v>）</v>
      </c>
      <c r="H40" s="262"/>
      <c r="I40" s="120"/>
      <c r="J40" s="59"/>
      <c r="K40" s="262"/>
      <c r="L40" s="262">
        <f>IF(L7="","",L7)</f>
      </c>
      <c r="M40" s="120"/>
      <c r="N40" s="307" t="str">
        <f>IF(N7="","",N7)</f>
        <v>（</v>
      </c>
      <c r="O40" s="170">
        <f>Q41/O38*O37</f>
        <v>10</v>
      </c>
      <c r="P40" s="308" t="s">
        <v>225</v>
      </c>
      <c r="Q40" s="170">
        <f>Q41/Q38*Q37</f>
        <v>33</v>
      </c>
      <c r="R40" s="307" t="str">
        <f>IF(R7="","",R7)</f>
        <v>）</v>
      </c>
      <c r="S40" s="262"/>
      <c r="T40" s="59"/>
      <c r="U40" s="262"/>
    </row>
    <row r="41" spans="1:21" ht="27.75" customHeight="1" hidden="1">
      <c r="A41" s="262"/>
      <c r="B41" s="262"/>
      <c r="C41" s="307"/>
      <c r="D41" s="171">
        <f>LCM(D38,F38)</f>
        <v>20</v>
      </c>
      <c r="E41" s="308"/>
      <c r="F41" s="171">
        <f>LCM(D38,F38)</f>
        <v>20</v>
      </c>
      <c r="G41" s="307"/>
      <c r="H41" s="262"/>
      <c r="I41" s="120"/>
      <c r="J41" s="59"/>
      <c r="K41" s="262"/>
      <c r="L41" s="262"/>
      <c r="M41" s="120"/>
      <c r="N41" s="307"/>
      <c r="O41" s="171">
        <f>LCM(O38,Q38)</f>
        <v>16</v>
      </c>
      <c r="P41" s="308"/>
      <c r="Q41" s="171">
        <f>LCM(O38,Q38)</f>
        <v>16</v>
      </c>
      <c r="R41" s="307"/>
      <c r="S41" s="262"/>
      <c r="T41" s="59"/>
      <c r="U41" s="262"/>
    </row>
    <row r="42" spans="1:21" ht="11.25" customHeight="1" hidden="1">
      <c r="A42" s="120"/>
      <c r="B42" s="120"/>
      <c r="C42" s="120"/>
      <c r="D42" s="161"/>
      <c r="E42" s="168"/>
      <c r="F42" s="169"/>
      <c r="G42" s="169"/>
      <c r="H42" s="120"/>
      <c r="I42" s="120"/>
      <c r="J42" s="59"/>
      <c r="K42" s="120"/>
      <c r="L42" s="120"/>
      <c r="M42" s="120"/>
      <c r="N42" s="120"/>
      <c r="O42" s="161"/>
      <c r="P42" s="168"/>
      <c r="Q42" s="169"/>
      <c r="R42" s="169"/>
      <c r="S42" s="120"/>
      <c r="T42" s="59"/>
      <c r="U42" s="120"/>
    </row>
    <row r="43" spans="1:21" ht="27.75" customHeight="1" hidden="1">
      <c r="A43" s="262" t="str">
        <f>IF(A10="","",A10)</f>
        <v>②</v>
      </c>
      <c r="B43" s="262"/>
      <c r="C43" s="306" t="str">
        <f>IF(C10="","",C10)</f>
        <v>（</v>
      </c>
      <c r="D43" s="159">
        <f>IF(D10="","",D10)</f>
        <v>4</v>
      </c>
      <c r="E43" s="306" t="str">
        <f>IF(E10="","",E10)</f>
        <v>,</v>
      </c>
      <c r="F43" s="159">
        <f>IF(F10="","",F10)</f>
        <v>3</v>
      </c>
      <c r="G43" s="306" t="str">
        <f>IF(G10="","",G10)</f>
        <v>）</v>
      </c>
      <c r="H43" s="262"/>
      <c r="I43" s="120"/>
      <c r="J43" s="59"/>
      <c r="K43" s="262"/>
      <c r="L43" s="262" t="str">
        <f>IF(L10="","",L10)</f>
        <v>⑦</v>
      </c>
      <c r="M43" s="262"/>
      <c r="N43" s="306" t="str">
        <f>IF(N10="","",N10)</f>
        <v>（</v>
      </c>
      <c r="O43" s="159">
        <f>IF(O10="","",O10)</f>
        <v>7</v>
      </c>
      <c r="P43" s="306" t="str">
        <f>IF(P10="","",P10)</f>
        <v>,</v>
      </c>
      <c r="Q43" s="159">
        <f>IF(Q10="","",Q10)</f>
        <v>5</v>
      </c>
      <c r="R43" s="306" t="str">
        <f>IF(R10="","",R10)</f>
        <v>）</v>
      </c>
      <c r="S43" s="262"/>
      <c r="T43" s="59"/>
      <c r="U43" s="262"/>
    </row>
    <row r="44" spans="1:21" ht="27.75" customHeight="1" hidden="1">
      <c r="A44" s="262"/>
      <c r="B44" s="262"/>
      <c r="C44" s="306"/>
      <c r="D44" s="167">
        <f>IF(D11="","",D11)</f>
        <v>7</v>
      </c>
      <c r="E44" s="306"/>
      <c r="F44" s="167">
        <f>IF(F11="","",F11)</f>
        <v>8</v>
      </c>
      <c r="G44" s="306"/>
      <c r="H44" s="262"/>
      <c r="I44" s="120"/>
      <c r="J44" s="59"/>
      <c r="K44" s="262"/>
      <c r="L44" s="262"/>
      <c r="M44" s="262"/>
      <c r="N44" s="306"/>
      <c r="O44" s="167">
        <f>IF(O11="","",O11)</f>
        <v>8</v>
      </c>
      <c r="P44" s="306"/>
      <c r="Q44" s="167">
        <f>IF(Q11="","",Q11)</f>
        <v>6</v>
      </c>
      <c r="R44" s="306"/>
      <c r="S44" s="262"/>
      <c r="T44" s="59"/>
      <c r="U44" s="262"/>
    </row>
    <row r="45" spans="1:21" ht="11.25" customHeight="1" hidden="1">
      <c r="A45" s="120"/>
      <c r="B45" s="120"/>
      <c r="C45" s="120"/>
      <c r="D45" s="161"/>
      <c r="E45" s="168"/>
      <c r="F45" s="169"/>
      <c r="G45" s="169"/>
      <c r="H45" s="120"/>
      <c r="I45" s="120"/>
      <c r="J45" s="59"/>
      <c r="K45" s="120"/>
      <c r="L45" s="120"/>
      <c r="M45" s="120"/>
      <c r="N45" s="120"/>
      <c r="O45" s="161"/>
      <c r="P45" s="168"/>
      <c r="Q45" s="169"/>
      <c r="R45" s="169"/>
      <c r="S45" s="120"/>
      <c r="T45" s="59"/>
      <c r="U45" s="120"/>
    </row>
    <row r="46" spans="1:21" ht="27.75" customHeight="1" hidden="1">
      <c r="A46" s="262">
        <f>IF(A13="","",A13)</f>
      </c>
      <c r="B46" s="262"/>
      <c r="C46" s="307" t="str">
        <f>IF(C13="","",C13)</f>
        <v>（</v>
      </c>
      <c r="D46" s="170">
        <f>F47/D44*D43</f>
        <v>32</v>
      </c>
      <c r="E46" s="308" t="s">
        <v>225</v>
      </c>
      <c r="F46" s="170">
        <f>F47/F44*F43</f>
        <v>21</v>
      </c>
      <c r="G46" s="307" t="str">
        <f>IF(G13="","",G13)</f>
        <v>）</v>
      </c>
      <c r="H46" s="262"/>
      <c r="I46" s="120"/>
      <c r="J46" s="59"/>
      <c r="K46" s="262"/>
      <c r="L46" s="262">
        <f>IF(L13="","",L13)</f>
      </c>
      <c r="M46" s="120"/>
      <c r="N46" s="307" t="str">
        <f>IF(N13="","",N13)</f>
        <v>（</v>
      </c>
      <c r="O46" s="170">
        <f>Q47/O44*O43</f>
        <v>21</v>
      </c>
      <c r="P46" s="308" t="s">
        <v>225</v>
      </c>
      <c r="Q46" s="170">
        <f>Q47/Q44*Q43</f>
        <v>20</v>
      </c>
      <c r="R46" s="307" t="str">
        <f>IF(R13="","",R13)</f>
        <v>）</v>
      </c>
      <c r="S46" s="262"/>
      <c r="T46" s="59"/>
      <c r="U46" s="262"/>
    </row>
    <row r="47" spans="1:21" ht="27.75" customHeight="1" hidden="1">
      <c r="A47" s="262"/>
      <c r="B47" s="262"/>
      <c r="C47" s="307"/>
      <c r="D47" s="171">
        <f>LCM(D44,F44)</f>
        <v>56</v>
      </c>
      <c r="E47" s="308"/>
      <c r="F47" s="171">
        <f>LCM(D44,F44)</f>
        <v>56</v>
      </c>
      <c r="G47" s="307"/>
      <c r="H47" s="262"/>
      <c r="I47" s="120"/>
      <c r="J47" s="59"/>
      <c r="K47" s="262"/>
      <c r="L47" s="262"/>
      <c r="M47" s="120"/>
      <c r="N47" s="307"/>
      <c r="O47" s="171">
        <f>LCM(O44,Q44)</f>
        <v>24</v>
      </c>
      <c r="P47" s="308"/>
      <c r="Q47" s="171">
        <f>LCM(O44,Q44)</f>
        <v>24</v>
      </c>
      <c r="R47" s="307"/>
      <c r="S47" s="262"/>
      <c r="T47" s="59"/>
      <c r="U47" s="262"/>
    </row>
    <row r="48" spans="1:21" ht="11.25" customHeight="1" hidden="1">
      <c r="A48" s="120"/>
      <c r="B48" s="120"/>
      <c r="C48" s="120"/>
      <c r="D48" s="161"/>
      <c r="E48" s="168"/>
      <c r="F48" s="169"/>
      <c r="G48" s="169"/>
      <c r="H48" s="120"/>
      <c r="I48" s="120"/>
      <c r="J48" s="59"/>
      <c r="K48" s="120"/>
      <c r="L48" s="120"/>
      <c r="M48" s="120"/>
      <c r="N48" s="120"/>
      <c r="O48" s="161"/>
      <c r="P48" s="168"/>
      <c r="Q48" s="169"/>
      <c r="R48" s="169"/>
      <c r="S48" s="120"/>
      <c r="T48" s="59"/>
      <c r="U48" s="120"/>
    </row>
    <row r="49" spans="1:21" ht="27.75" customHeight="1" hidden="1">
      <c r="A49" s="262" t="str">
        <f>IF(A16="","",A16)</f>
        <v>③</v>
      </c>
      <c r="B49" s="262"/>
      <c r="C49" s="306" t="str">
        <f>IF(C16="","",C16)</f>
        <v>（</v>
      </c>
      <c r="D49" s="159">
        <f>IF(D16="","",D16)</f>
        <v>1</v>
      </c>
      <c r="E49" s="306" t="str">
        <f>IF(E16="","",E16)</f>
        <v>,</v>
      </c>
      <c r="F49" s="159">
        <f>IF(F16="","",F16)</f>
        <v>5</v>
      </c>
      <c r="G49" s="306" t="str">
        <f>IF(G16="","",G16)</f>
        <v>）</v>
      </c>
      <c r="H49" s="262"/>
      <c r="I49" s="120"/>
      <c r="J49" s="59"/>
      <c r="K49" s="262"/>
      <c r="L49" s="262" t="str">
        <f>IF(L16="","",L16)</f>
        <v>⑧</v>
      </c>
      <c r="M49" s="262"/>
      <c r="N49" s="306" t="str">
        <f>IF(N16="","",N16)</f>
        <v>（</v>
      </c>
      <c r="O49" s="159">
        <f>IF(O16="","",O16)</f>
        <v>5</v>
      </c>
      <c r="P49" s="306" t="str">
        <f>IF(P16="","",P16)</f>
        <v>,</v>
      </c>
      <c r="Q49" s="159">
        <f>IF(Q16="","",Q16)</f>
        <v>7</v>
      </c>
      <c r="R49" s="306" t="str">
        <f>IF(R16="","",R16)</f>
        <v>）</v>
      </c>
      <c r="S49" s="262"/>
      <c r="T49" s="59"/>
      <c r="U49" s="262"/>
    </row>
    <row r="50" spans="1:21" ht="27.75" customHeight="1" hidden="1">
      <c r="A50" s="262"/>
      <c r="B50" s="262"/>
      <c r="C50" s="306"/>
      <c r="D50" s="167">
        <f>IF(D17="","",D17)</f>
        <v>4</v>
      </c>
      <c r="E50" s="306"/>
      <c r="F50" s="167">
        <f>IF(F17="","",F17)</f>
        <v>9</v>
      </c>
      <c r="G50" s="306"/>
      <c r="H50" s="262"/>
      <c r="I50" s="120"/>
      <c r="J50" s="59"/>
      <c r="K50" s="262"/>
      <c r="L50" s="262"/>
      <c r="M50" s="262"/>
      <c r="N50" s="306"/>
      <c r="O50" s="167">
        <f>IF(O17="","",O17)</f>
        <v>12</v>
      </c>
      <c r="P50" s="306"/>
      <c r="Q50" s="167">
        <f>IF(Q17="","",Q17)</f>
        <v>16</v>
      </c>
      <c r="R50" s="306"/>
      <c r="S50" s="262"/>
      <c r="T50" s="59"/>
      <c r="U50" s="262"/>
    </row>
    <row r="51" spans="1:21" ht="11.25" customHeight="1" hidden="1">
      <c r="A51" s="120"/>
      <c r="B51" s="120"/>
      <c r="C51" s="120"/>
      <c r="D51" s="161"/>
      <c r="E51" s="168"/>
      <c r="F51" s="169"/>
      <c r="G51" s="169"/>
      <c r="H51" s="120"/>
      <c r="I51" s="120"/>
      <c r="J51" s="59"/>
      <c r="K51" s="120"/>
      <c r="L51" s="120"/>
      <c r="M51" s="120"/>
      <c r="N51" s="120"/>
      <c r="O51" s="161"/>
      <c r="P51" s="168"/>
      <c r="Q51" s="169"/>
      <c r="R51" s="169"/>
      <c r="S51" s="120"/>
      <c r="T51" s="59"/>
      <c r="U51" s="120"/>
    </row>
    <row r="52" spans="1:21" ht="27.75" customHeight="1" hidden="1">
      <c r="A52" s="262">
        <f>IF(A19="","",A19)</f>
      </c>
      <c r="B52" s="262"/>
      <c r="C52" s="307" t="str">
        <f>IF(C19="","",C19)</f>
        <v>（</v>
      </c>
      <c r="D52" s="170">
        <f>F53/D50*D49</f>
        <v>9</v>
      </c>
      <c r="E52" s="308" t="s">
        <v>225</v>
      </c>
      <c r="F52" s="170">
        <f>F53/F50*F49</f>
        <v>20</v>
      </c>
      <c r="G52" s="307" t="str">
        <f>IF(G19="","",G19)</f>
        <v>）</v>
      </c>
      <c r="H52" s="262"/>
      <c r="I52" s="120"/>
      <c r="J52" s="59"/>
      <c r="K52" s="262"/>
      <c r="L52" s="262">
        <f>IF(L19="","",L19)</f>
      </c>
      <c r="M52" s="120"/>
      <c r="N52" s="307" t="str">
        <f>IF(N19="","",N19)</f>
        <v>（</v>
      </c>
      <c r="O52" s="170">
        <f>Q53/O50*O49</f>
        <v>20</v>
      </c>
      <c r="P52" s="308" t="s">
        <v>225</v>
      </c>
      <c r="Q52" s="170">
        <f>Q53/Q50*Q49</f>
        <v>21</v>
      </c>
      <c r="R52" s="307" t="str">
        <f>IF(R19="","",R19)</f>
        <v>）</v>
      </c>
      <c r="S52" s="262"/>
      <c r="T52" s="59"/>
      <c r="U52" s="262"/>
    </row>
    <row r="53" spans="1:21" ht="27.75" customHeight="1" hidden="1">
      <c r="A53" s="262"/>
      <c r="B53" s="262"/>
      <c r="C53" s="307"/>
      <c r="D53" s="171">
        <f>LCM(D50,F50)</f>
        <v>36</v>
      </c>
      <c r="E53" s="308"/>
      <c r="F53" s="171">
        <f>LCM(D50,F50)</f>
        <v>36</v>
      </c>
      <c r="G53" s="307"/>
      <c r="H53" s="262"/>
      <c r="I53" s="120"/>
      <c r="J53" s="59"/>
      <c r="K53" s="262"/>
      <c r="L53" s="262"/>
      <c r="M53" s="120"/>
      <c r="N53" s="307"/>
      <c r="O53" s="171">
        <f>LCM(O50,Q50)</f>
        <v>48</v>
      </c>
      <c r="P53" s="308"/>
      <c r="Q53" s="171">
        <f>LCM(O50,Q50)</f>
        <v>48</v>
      </c>
      <c r="R53" s="307"/>
      <c r="S53" s="262"/>
      <c r="T53" s="59"/>
      <c r="U53" s="262"/>
    </row>
    <row r="54" spans="1:21" ht="11.25" customHeight="1" hidden="1">
      <c r="A54" s="120"/>
      <c r="B54" s="120"/>
      <c r="C54" s="120"/>
      <c r="D54" s="161"/>
      <c r="E54" s="168"/>
      <c r="F54" s="169"/>
      <c r="G54" s="169"/>
      <c r="H54" s="120"/>
      <c r="I54" s="120"/>
      <c r="J54" s="59"/>
      <c r="K54" s="120"/>
      <c r="L54" s="120"/>
      <c r="M54" s="120"/>
      <c r="N54" s="120"/>
      <c r="O54" s="161"/>
      <c r="P54" s="168"/>
      <c r="Q54" s="169"/>
      <c r="R54" s="169"/>
      <c r="S54" s="120"/>
      <c r="T54" s="59"/>
      <c r="U54" s="120"/>
    </row>
    <row r="55" spans="1:21" ht="27.75" customHeight="1" hidden="1">
      <c r="A55" s="262" t="str">
        <f>IF(A22="","",A22)</f>
        <v>④</v>
      </c>
      <c r="B55" s="262"/>
      <c r="C55" s="306" t="str">
        <f>IF(C22="","",C22)</f>
        <v>（</v>
      </c>
      <c r="D55" s="159">
        <f>IF(D22="","",D22)</f>
        <v>9</v>
      </c>
      <c r="E55" s="306" t="str">
        <f>IF(E22="","",E22)</f>
        <v>,</v>
      </c>
      <c r="F55" s="159">
        <f>IF(F22="","",F22)</f>
        <v>12</v>
      </c>
      <c r="G55" s="306" t="str">
        <f>IF(G22="","",G22)</f>
        <v>）</v>
      </c>
      <c r="H55" s="262"/>
      <c r="I55" s="120"/>
      <c r="J55" s="59"/>
      <c r="K55" s="262"/>
      <c r="L55" s="262" t="str">
        <f>IF(L22="","",L22)</f>
        <v>⑨</v>
      </c>
      <c r="M55" s="262"/>
      <c r="N55" s="306" t="str">
        <f>IF(N22="","",N22)</f>
        <v>（</v>
      </c>
      <c r="O55" s="159">
        <f>IF(O22="","",O22)</f>
        <v>4</v>
      </c>
      <c r="P55" s="306" t="str">
        <f>IF(P22="","",P22)</f>
        <v>,</v>
      </c>
      <c r="Q55" s="159">
        <f>IF(Q22="","",Q22)</f>
        <v>5</v>
      </c>
      <c r="R55" s="306" t="str">
        <f>IF(R22="","",R22)</f>
        <v>）</v>
      </c>
      <c r="S55" s="262"/>
      <c r="T55" s="59"/>
      <c r="U55" s="262"/>
    </row>
    <row r="56" spans="1:21" ht="27.75" customHeight="1" hidden="1">
      <c r="A56" s="262"/>
      <c r="B56" s="262"/>
      <c r="C56" s="306"/>
      <c r="D56" s="167">
        <f>IF(D23="","",D23)</f>
        <v>8</v>
      </c>
      <c r="E56" s="306"/>
      <c r="F56" s="167">
        <f>IF(F23="","",F23)</f>
        <v>5</v>
      </c>
      <c r="G56" s="306"/>
      <c r="H56" s="262"/>
      <c r="I56" s="120"/>
      <c r="J56" s="59"/>
      <c r="K56" s="262"/>
      <c r="L56" s="262"/>
      <c r="M56" s="262"/>
      <c r="N56" s="306"/>
      <c r="O56" s="167">
        <f>IF(O23="","",O23)</f>
        <v>15</v>
      </c>
      <c r="P56" s="306"/>
      <c r="Q56" s="167">
        <f>IF(Q23="","",Q23)</f>
        <v>12</v>
      </c>
      <c r="R56" s="306"/>
      <c r="S56" s="262"/>
      <c r="T56" s="59"/>
      <c r="U56" s="262"/>
    </row>
    <row r="57" spans="1:21" ht="11.25" customHeight="1" hidden="1">
      <c r="A57" s="120"/>
      <c r="B57" s="120"/>
      <c r="C57" s="120"/>
      <c r="D57" s="161"/>
      <c r="E57" s="168"/>
      <c r="F57" s="169"/>
      <c r="G57" s="169"/>
      <c r="H57" s="120"/>
      <c r="I57" s="120"/>
      <c r="J57" s="59"/>
      <c r="K57" s="120"/>
      <c r="L57" s="120"/>
      <c r="M57" s="120"/>
      <c r="N57" s="120"/>
      <c r="O57" s="161"/>
      <c r="P57" s="168"/>
      <c r="Q57" s="169"/>
      <c r="R57" s="169"/>
      <c r="S57" s="120"/>
      <c r="T57" s="59"/>
      <c r="U57" s="120"/>
    </row>
    <row r="58" spans="1:21" ht="27.75" customHeight="1" hidden="1">
      <c r="A58" s="262">
        <f>IF(A25="","",A25)</f>
      </c>
      <c r="B58" s="262"/>
      <c r="C58" s="307" t="str">
        <f>IF(C25="","",C25)</f>
        <v>（</v>
      </c>
      <c r="D58" s="170">
        <f>F59/D56*D55</f>
        <v>45</v>
      </c>
      <c r="E58" s="308" t="s">
        <v>225</v>
      </c>
      <c r="F58" s="170">
        <f>F59/F56*F55</f>
        <v>96</v>
      </c>
      <c r="G58" s="307" t="str">
        <f>IF(G25="","",G25)</f>
        <v>）</v>
      </c>
      <c r="H58" s="262"/>
      <c r="I58" s="120"/>
      <c r="J58" s="59"/>
      <c r="K58" s="262"/>
      <c r="L58" s="262">
        <f>IF(L25="","",L25)</f>
      </c>
      <c r="M58" s="120"/>
      <c r="N58" s="307" t="str">
        <f>IF(N25="","",N25)</f>
        <v>（</v>
      </c>
      <c r="O58" s="170">
        <f>Q59/O56*O55</f>
        <v>16</v>
      </c>
      <c r="P58" s="308" t="s">
        <v>225</v>
      </c>
      <c r="Q58" s="170">
        <f>Q59/Q56*Q55</f>
        <v>25</v>
      </c>
      <c r="R58" s="307" t="str">
        <f>IF(R25="","",R25)</f>
        <v>）</v>
      </c>
      <c r="S58" s="262"/>
      <c r="T58" s="59"/>
      <c r="U58" s="262"/>
    </row>
    <row r="59" spans="1:21" ht="27.75" customHeight="1" hidden="1">
      <c r="A59" s="262"/>
      <c r="B59" s="262"/>
      <c r="C59" s="307"/>
      <c r="D59" s="171">
        <f>LCM(D56,F56)</f>
        <v>40</v>
      </c>
      <c r="E59" s="308"/>
      <c r="F59" s="171">
        <f>LCM(D56,F56)</f>
        <v>40</v>
      </c>
      <c r="G59" s="307"/>
      <c r="H59" s="262"/>
      <c r="I59" s="120"/>
      <c r="J59" s="59"/>
      <c r="K59" s="262"/>
      <c r="L59" s="262"/>
      <c r="M59" s="120"/>
      <c r="N59" s="307"/>
      <c r="O59" s="171">
        <f>LCM(O56,Q56)</f>
        <v>60</v>
      </c>
      <c r="P59" s="308"/>
      <c r="Q59" s="171">
        <f>LCM(O56,Q56)</f>
        <v>60</v>
      </c>
      <c r="R59" s="307"/>
      <c r="S59" s="262"/>
      <c r="T59" s="59"/>
      <c r="U59" s="262"/>
    </row>
    <row r="60" spans="1:21" ht="11.25" customHeight="1" hidden="1">
      <c r="A60" s="120"/>
      <c r="B60" s="120"/>
      <c r="C60" s="120"/>
      <c r="D60" s="161"/>
      <c r="E60" s="168"/>
      <c r="F60" s="169"/>
      <c r="G60" s="169"/>
      <c r="H60" s="120"/>
      <c r="I60" s="120"/>
      <c r="J60" s="59"/>
      <c r="K60" s="120"/>
      <c r="L60" s="120"/>
      <c r="M60" s="120"/>
      <c r="N60" s="120"/>
      <c r="O60" s="161"/>
      <c r="P60" s="168"/>
      <c r="Q60" s="169"/>
      <c r="R60" s="169"/>
      <c r="S60" s="120"/>
      <c r="T60" s="59"/>
      <c r="U60" s="120"/>
    </row>
    <row r="61" spans="1:21" ht="27.75" customHeight="1" hidden="1">
      <c r="A61" s="262" t="str">
        <f>IF(A28="","",A28)</f>
        <v>⑤</v>
      </c>
      <c r="B61" s="262"/>
      <c r="C61" s="306" t="str">
        <f>IF(C28="","",C28)</f>
        <v>（</v>
      </c>
      <c r="D61" s="159">
        <f>IF(D28="","",D28)</f>
        <v>5</v>
      </c>
      <c r="E61" s="306" t="str">
        <f>IF(E28="","",E28)</f>
        <v>,</v>
      </c>
      <c r="F61" s="159">
        <f>IF(F28="","",F28)</f>
        <v>7</v>
      </c>
      <c r="G61" s="306" t="str">
        <f>IF(G28="","",G28)</f>
        <v>）</v>
      </c>
      <c r="H61" s="262"/>
      <c r="I61" s="120"/>
      <c r="J61" s="59"/>
      <c r="K61" s="262"/>
      <c r="L61" s="262" t="str">
        <f>IF(L28="","",L28)</f>
        <v>⑩</v>
      </c>
      <c r="M61" s="262"/>
      <c r="N61" s="306" t="str">
        <f>IF(N28="","",N28)</f>
        <v>（</v>
      </c>
      <c r="O61" s="159">
        <f>IF(O28="","",O28)</f>
        <v>11</v>
      </c>
      <c r="P61" s="306" t="str">
        <f>IF(P28="","",P28)</f>
        <v>,</v>
      </c>
      <c r="Q61" s="159">
        <f>IF(Q28="","",Q28)</f>
        <v>9</v>
      </c>
      <c r="R61" s="306" t="str">
        <f>IF(R28="","",R28)</f>
        <v>）</v>
      </c>
      <c r="S61" s="262"/>
      <c r="T61" s="59"/>
      <c r="U61" s="262"/>
    </row>
    <row r="62" spans="1:21" ht="27.75" customHeight="1" hidden="1">
      <c r="A62" s="262"/>
      <c r="B62" s="262"/>
      <c r="C62" s="306"/>
      <c r="D62" s="167">
        <f>IF(D29="","",D29)</f>
        <v>6</v>
      </c>
      <c r="E62" s="306"/>
      <c r="F62" s="167">
        <f>IF(F29="","",F29)</f>
        <v>3</v>
      </c>
      <c r="G62" s="306"/>
      <c r="H62" s="262"/>
      <c r="I62" s="120"/>
      <c r="J62" s="59"/>
      <c r="K62" s="262"/>
      <c r="L62" s="262"/>
      <c r="M62" s="262"/>
      <c r="N62" s="306"/>
      <c r="O62" s="167">
        <f>IF(O29="","",O29)</f>
        <v>15</v>
      </c>
      <c r="P62" s="306"/>
      <c r="Q62" s="167">
        <f>IF(Q29="","",Q29)</f>
        <v>10</v>
      </c>
      <c r="R62" s="306"/>
      <c r="S62" s="262"/>
      <c r="T62" s="59"/>
      <c r="U62" s="262"/>
    </row>
    <row r="63" spans="1:21" ht="11.25" customHeight="1" hidden="1">
      <c r="A63" s="120"/>
      <c r="B63" s="120"/>
      <c r="C63" s="120"/>
      <c r="D63" s="161"/>
      <c r="E63" s="168"/>
      <c r="F63" s="169"/>
      <c r="G63" s="169"/>
      <c r="H63" s="120"/>
      <c r="I63" s="120"/>
      <c r="J63" s="59"/>
      <c r="K63" s="120"/>
      <c r="L63" s="120"/>
      <c r="M63" s="120"/>
      <c r="N63" s="120"/>
      <c r="O63" s="161"/>
      <c r="P63" s="168"/>
      <c r="Q63" s="169"/>
      <c r="R63" s="169"/>
      <c r="S63" s="120"/>
      <c r="T63" s="59"/>
      <c r="U63" s="120"/>
    </row>
    <row r="64" spans="1:21" ht="27.75" customHeight="1" hidden="1">
      <c r="A64" s="262">
        <f>IF(A31="","",A31)</f>
      </c>
      <c r="B64" s="262"/>
      <c r="C64" s="307" t="str">
        <f>IF(C31="","",C31)</f>
        <v>（</v>
      </c>
      <c r="D64" s="170">
        <f>F65/D62*D61</f>
        <v>5</v>
      </c>
      <c r="E64" s="308" t="s">
        <v>225</v>
      </c>
      <c r="F64" s="170">
        <f>F65/F62*F61</f>
        <v>14</v>
      </c>
      <c r="G64" s="307" t="str">
        <f>IF(G31="","",G31)</f>
        <v>）</v>
      </c>
      <c r="H64" s="262"/>
      <c r="I64" s="120"/>
      <c r="J64" s="59"/>
      <c r="K64" s="262"/>
      <c r="L64" s="262">
        <f>IF(L31="","",L31)</f>
      </c>
      <c r="M64" s="120"/>
      <c r="N64" s="307" t="str">
        <f>IF(N31="","",N31)</f>
        <v>（</v>
      </c>
      <c r="O64" s="170">
        <f>Q65/O62*O61</f>
        <v>22</v>
      </c>
      <c r="P64" s="308" t="s">
        <v>225</v>
      </c>
      <c r="Q64" s="170">
        <f>Q65/Q62*Q61</f>
        <v>27</v>
      </c>
      <c r="R64" s="307" t="str">
        <f>IF(R31="","",R31)</f>
        <v>）</v>
      </c>
      <c r="S64" s="262"/>
      <c r="T64" s="59"/>
      <c r="U64" s="262"/>
    </row>
    <row r="65" spans="1:21" ht="27.75" customHeight="1" hidden="1">
      <c r="A65" s="262"/>
      <c r="B65" s="262"/>
      <c r="C65" s="307"/>
      <c r="D65" s="171">
        <f>LCM(D62,F62)</f>
        <v>6</v>
      </c>
      <c r="E65" s="308"/>
      <c r="F65" s="171">
        <f>LCM(D62,F62)</f>
        <v>6</v>
      </c>
      <c r="G65" s="307"/>
      <c r="H65" s="262"/>
      <c r="I65" s="120"/>
      <c r="J65" s="59"/>
      <c r="K65" s="262"/>
      <c r="L65" s="262"/>
      <c r="M65" s="120"/>
      <c r="N65" s="307"/>
      <c r="O65" s="171">
        <f>LCM(O62,Q62)</f>
        <v>30</v>
      </c>
      <c r="P65" s="308"/>
      <c r="Q65" s="171">
        <f>LCM(O62,Q62)</f>
        <v>30</v>
      </c>
      <c r="R65" s="307"/>
      <c r="S65" s="262"/>
      <c r="T65" s="59"/>
      <c r="U65" s="262"/>
    </row>
    <row r="66" spans="1:21" ht="11.25" customHeight="1" hidden="1">
      <c r="A66" s="120"/>
      <c r="B66" s="120"/>
      <c r="C66" s="120"/>
      <c r="D66" s="161"/>
      <c r="E66" s="163"/>
      <c r="F66" s="169"/>
      <c r="G66" s="169"/>
      <c r="H66" s="120"/>
      <c r="I66" s="120"/>
      <c r="J66" s="59"/>
      <c r="K66" s="120"/>
      <c r="L66" s="120"/>
      <c r="M66" s="120"/>
      <c r="N66" s="120"/>
      <c r="O66" s="161"/>
      <c r="P66" s="163"/>
      <c r="Q66" s="169"/>
      <c r="R66" s="169"/>
      <c r="S66" s="120"/>
      <c r="T66" s="59"/>
      <c r="U66" s="120"/>
    </row>
  </sheetData>
  <sheetProtection password="CC4B" sheet="1" selectLockedCells="1"/>
  <mergeCells count="301">
    <mergeCell ref="R64:R65"/>
    <mergeCell ref="S64:S65"/>
    <mergeCell ref="U64:U65"/>
    <mergeCell ref="R61:R62"/>
    <mergeCell ref="S61:S62"/>
    <mergeCell ref="U61:U62"/>
    <mergeCell ref="K64:K65"/>
    <mergeCell ref="H61:H62"/>
    <mergeCell ref="K61:K62"/>
    <mergeCell ref="L64:L65"/>
    <mergeCell ref="N64:N65"/>
    <mergeCell ref="P64:P65"/>
    <mergeCell ref="L61:L62"/>
    <mergeCell ref="M61:M62"/>
    <mergeCell ref="N61:N62"/>
    <mergeCell ref="P61:P62"/>
    <mergeCell ref="A64:A65"/>
    <mergeCell ref="B64:B65"/>
    <mergeCell ref="C64:C65"/>
    <mergeCell ref="E64:E65"/>
    <mergeCell ref="G64:G65"/>
    <mergeCell ref="H64:H65"/>
    <mergeCell ref="N58:N59"/>
    <mergeCell ref="P58:P59"/>
    <mergeCell ref="R58:R59"/>
    <mergeCell ref="S58:S59"/>
    <mergeCell ref="U58:U59"/>
    <mergeCell ref="A61:A62"/>
    <mergeCell ref="B61:B62"/>
    <mergeCell ref="C61:C62"/>
    <mergeCell ref="E61:E62"/>
    <mergeCell ref="G61:G62"/>
    <mergeCell ref="A55:A56"/>
    <mergeCell ref="B55:B56"/>
    <mergeCell ref="C55:C56"/>
    <mergeCell ref="E55:E56"/>
    <mergeCell ref="G55:G56"/>
    <mergeCell ref="H55:H56"/>
    <mergeCell ref="K55:K56"/>
    <mergeCell ref="L55:L56"/>
    <mergeCell ref="M55:M56"/>
    <mergeCell ref="N55:N56"/>
    <mergeCell ref="P55:P56"/>
    <mergeCell ref="R55:R56"/>
    <mergeCell ref="S55:S56"/>
    <mergeCell ref="U55:U56"/>
    <mergeCell ref="A58:A59"/>
    <mergeCell ref="B58:B59"/>
    <mergeCell ref="C58:C59"/>
    <mergeCell ref="E58:E59"/>
    <mergeCell ref="G58:G59"/>
    <mergeCell ref="H58:H59"/>
    <mergeCell ref="K58:K59"/>
    <mergeCell ref="L58:L59"/>
    <mergeCell ref="P52:P53"/>
    <mergeCell ref="R52:R53"/>
    <mergeCell ref="S52:S53"/>
    <mergeCell ref="U52:U53"/>
    <mergeCell ref="R49:R50"/>
    <mergeCell ref="S49:S50"/>
    <mergeCell ref="U49:U50"/>
    <mergeCell ref="P49:P50"/>
    <mergeCell ref="H52:H53"/>
    <mergeCell ref="K52:K53"/>
    <mergeCell ref="H49:H50"/>
    <mergeCell ref="K49:K50"/>
    <mergeCell ref="L52:L53"/>
    <mergeCell ref="N52:N53"/>
    <mergeCell ref="L49:L50"/>
    <mergeCell ref="M49:M50"/>
    <mergeCell ref="N49:N50"/>
    <mergeCell ref="A49:A50"/>
    <mergeCell ref="B49:B50"/>
    <mergeCell ref="C49:C50"/>
    <mergeCell ref="E49:E50"/>
    <mergeCell ref="G49:G50"/>
    <mergeCell ref="A52:A53"/>
    <mergeCell ref="B52:B53"/>
    <mergeCell ref="C52:C53"/>
    <mergeCell ref="E52:E53"/>
    <mergeCell ref="G52:G53"/>
    <mergeCell ref="R43:R44"/>
    <mergeCell ref="N46:N47"/>
    <mergeCell ref="P46:P47"/>
    <mergeCell ref="R46:R47"/>
    <mergeCell ref="S46:S47"/>
    <mergeCell ref="U46:U47"/>
    <mergeCell ref="L46:L47"/>
    <mergeCell ref="K43:K44"/>
    <mergeCell ref="L43:L44"/>
    <mergeCell ref="M43:M44"/>
    <mergeCell ref="N43:N44"/>
    <mergeCell ref="P43:P44"/>
    <mergeCell ref="H43:H44"/>
    <mergeCell ref="S43:S44"/>
    <mergeCell ref="U43:U44"/>
    <mergeCell ref="A46:A47"/>
    <mergeCell ref="B46:B47"/>
    <mergeCell ref="C46:C47"/>
    <mergeCell ref="E46:E47"/>
    <mergeCell ref="G46:G47"/>
    <mergeCell ref="H46:H47"/>
    <mergeCell ref="K46:K47"/>
    <mergeCell ref="S37:S38"/>
    <mergeCell ref="P40:P41"/>
    <mergeCell ref="R40:R41"/>
    <mergeCell ref="S40:S41"/>
    <mergeCell ref="U40:U41"/>
    <mergeCell ref="A43:A44"/>
    <mergeCell ref="B43:B44"/>
    <mergeCell ref="C43:C44"/>
    <mergeCell ref="E43:E44"/>
    <mergeCell ref="G43:G44"/>
    <mergeCell ref="N40:N41"/>
    <mergeCell ref="L37:L38"/>
    <mergeCell ref="M37:M38"/>
    <mergeCell ref="N37:N38"/>
    <mergeCell ref="P37:P38"/>
    <mergeCell ref="R37:R38"/>
    <mergeCell ref="K37:K38"/>
    <mergeCell ref="U37:U38"/>
    <mergeCell ref="A40:A41"/>
    <mergeCell ref="B40:B41"/>
    <mergeCell ref="C40:C41"/>
    <mergeCell ref="E40:E41"/>
    <mergeCell ref="G40:G41"/>
    <mergeCell ref="H40:H41"/>
    <mergeCell ref="K40:K41"/>
    <mergeCell ref="L40:L41"/>
    <mergeCell ref="A37:A38"/>
    <mergeCell ref="B37:B38"/>
    <mergeCell ref="C37:C38"/>
    <mergeCell ref="E37:E38"/>
    <mergeCell ref="G37:G38"/>
    <mergeCell ref="H37:H38"/>
    <mergeCell ref="P31:P32"/>
    <mergeCell ref="R31:R32"/>
    <mergeCell ref="S31:S32"/>
    <mergeCell ref="D35:J35"/>
    <mergeCell ref="K35:N35"/>
    <mergeCell ref="P35:T35"/>
    <mergeCell ref="U31:U32"/>
    <mergeCell ref="V31:V32"/>
    <mergeCell ref="A34:B34"/>
    <mergeCell ref="D34:J34"/>
    <mergeCell ref="K34:N34"/>
    <mergeCell ref="O34:P34"/>
    <mergeCell ref="R34:U34"/>
    <mergeCell ref="K31:K32"/>
    <mergeCell ref="L31:L32"/>
    <mergeCell ref="N31:N32"/>
    <mergeCell ref="A28:A29"/>
    <mergeCell ref="B28:B29"/>
    <mergeCell ref="C28:C29"/>
    <mergeCell ref="E28:E29"/>
    <mergeCell ref="G28:G29"/>
    <mergeCell ref="H28:H29"/>
    <mergeCell ref="J28:J29"/>
    <mergeCell ref="K28:K29"/>
    <mergeCell ref="L28:L29"/>
    <mergeCell ref="N28:N29"/>
    <mergeCell ref="P28:P29"/>
    <mergeCell ref="R28:R29"/>
    <mergeCell ref="S28:S29"/>
    <mergeCell ref="U28:U29"/>
    <mergeCell ref="V28:V29"/>
    <mergeCell ref="A31:A32"/>
    <mergeCell ref="B31:B32"/>
    <mergeCell ref="C31:C32"/>
    <mergeCell ref="E31:E32"/>
    <mergeCell ref="G31:G32"/>
    <mergeCell ref="H31:H32"/>
    <mergeCell ref="J31:J32"/>
    <mergeCell ref="L22:L23"/>
    <mergeCell ref="N22:N23"/>
    <mergeCell ref="P22:P23"/>
    <mergeCell ref="R22:R23"/>
    <mergeCell ref="S22:S23"/>
    <mergeCell ref="U22:U23"/>
    <mergeCell ref="V22:V23"/>
    <mergeCell ref="A25:A26"/>
    <mergeCell ref="B25:B26"/>
    <mergeCell ref="C25:C26"/>
    <mergeCell ref="E25:E26"/>
    <mergeCell ref="G25:G26"/>
    <mergeCell ref="H25:H26"/>
    <mergeCell ref="J25:J26"/>
    <mergeCell ref="K25:K26"/>
    <mergeCell ref="L25:L26"/>
    <mergeCell ref="N25:N26"/>
    <mergeCell ref="P25:P26"/>
    <mergeCell ref="R25:R26"/>
    <mergeCell ref="S25:S26"/>
    <mergeCell ref="U25:U26"/>
    <mergeCell ref="V25:V26"/>
    <mergeCell ref="K19:K20"/>
    <mergeCell ref="L19:L20"/>
    <mergeCell ref="N19:N20"/>
    <mergeCell ref="P19:P20"/>
    <mergeCell ref="R19:R20"/>
    <mergeCell ref="S19:S20"/>
    <mergeCell ref="U19:U20"/>
    <mergeCell ref="V19:V20"/>
    <mergeCell ref="A22:A23"/>
    <mergeCell ref="B22:B23"/>
    <mergeCell ref="C22:C23"/>
    <mergeCell ref="E22:E23"/>
    <mergeCell ref="G22:G23"/>
    <mergeCell ref="H22:H23"/>
    <mergeCell ref="J22:J23"/>
    <mergeCell ref="K22:K23"/>
    <mergeCell ref="A16:A17"/>
    <mergeCell ref="B16:B17"/>
    <mergeCell ref="C16:C17"/>
    <mergeCell ref="E16:E17"/>
    <mergeCell ref="G16:G17"/>
    <mergeCell ref="H16:H17"/>
    <mergeCell ref="J16:J17"/>
    <mergeCell ref="K16:K17"/>
    <mergeCell ref="L16:L17"/>
    <mergeCell ref="N16:N17"/>
    <mergeCell ref="P16:P17"/>
    <mergeCell ref="R16:R17"/>
    <mergeCell ref="S16:S17"/>
    <mergeCell ref="U16:U17"/>
    <mergeCell ref="V16:V17"/>
    <mergeCell ref="A19:A20"/>
    <mergeCell ref="B19:B20"/>
    <mergeCell ref="C19:C20"/>
    <mergeCell ref="E19:E20"/>
    <mergeCell ref="G19:G20"/>
    <mergeCell ref="H19:H20"/>
    <mergeCell ref="J19:J20"/>
    <mergeCell ref="L10:L11"/>
    <mergeCell ref="N10:N11"/>
    <mergeCell ref="P10:P11"/>
    <mergeCell ref="R10:R11"/>
    <mergeCell ref="S10:S11"/>
    <mergeCell ref="U10:U11"/>
    <mergeCell ref="V10:V11"/>
    <mergeCell ref="A13:A14"/>
    <mergeCell ref="B13:B14"/>
    <mergeCell ref="C13:C14"/>
    <mergeCell ref="E13:E14"/>
    <mergeCell ref="G13:G14"/>
    <mergeCell ref="H13:H14"/>
    <mergeCell ref="J13:J14"/>
    <mergeCell ref="K13:K14"/>
    <mergeCell ref="L13:L14"/>
    <mergeCell ref="N13:N14"/>
    <mergeCell ref="P13:P14"/>
    <mergeCell ref="R13:R14"/>
    <mergeCell ref="S13:S14"/>
    <mergeCell ref="U13:U14"/>
    <mergeCell ref="V13:V14"/>
    <mergeCell ref="K7:K8"/>
    <mergeCell ref="L7:L8"/>
    <mergeCell ref="N7:N8"/>
    <mergeCell ref="P7:P8"/>
    <mergeCell ref="R7:R8"/>
    <mergeCell ref="S7:S8"/>
    <mergeCell ref="U7:U8"/>
    <mergeCell ref="V7:V8"/>
    <mergeCell ref="A10:A11"/>
    <mergeCell ref="B10:B11"/>
    <mergeCell ref="C10:C11"/>
    <mergeCell ref="E10:E11"/>
    <mergeCell ref="G10:G11"/>
    <mergeCell ref="H10:H11"/>
    <mergeCell ref="J10:J11"/>
    <mergeCell ref="K10:K11"/>
    <mergeCell ref="A4:A5"/>
    <mergeCell ref="B4:B5"/>
    <mergeCell ref="C4:C5"/>
    <mergeCell ref="E4:E5"/>
    <mergeCell ref="G4:G5"/>
    <mergeCell ref="H4:H5"/>
    <mergeCell ref="J4:J5"/>
    <mergeCell ref="K4:K5"/>
    <mergeCell ref="L4:L5"/>
    <mergeCell ref="N4:N5"/>
    <mergeCell ref="P4:P5"/>
    <mergeCell ref="R4:R5"/>
    <mergeCell ref="S4:S5"/>
    <mergeCell ref="U4:U5"/>
    <mergeCell ref="V4:V5"/>
    <mergeCell ref="A7:A8"/>
    <mergeCell ref="B7:B8"/>
    <mergeCell ref="C7:C8"/>
    <mergeCell ref="E7:E8"/>
    <mergeCell ref="G7:G8"/>
    <mergeCell ref="H7:H8"/>
    <mergeCell ref="J7:J8"/>
    <mergeCell ref="A1:B1"/>
    <mergeCell ref="D1:J1"/>
    <mergeCell ref="K1:N1"/>
    <mergeCell ref="O1:P1"/>
    <mergeCell ref="R1:U1"/>
    <mergeCell ref="D2:J2"/>
    <mergeCell ref="K2:N2"/>
    <mergeCell ref="P2:T2"/>
  </mergeCells>
  <printOptions/>
  <pageMargins left="0.7874015748031497" right="0.7874015748031497" top="0.8267716535433072" bottom="0.984251968503937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</sheetPr>
  <dimension ref="A1:V66"/>
  <sheetViews>
    <sheetView view="pageBreakPreview" zoomScaleSheetLayoutView="100" zoomScalePageLayoutView="0" workbookViewId="0" topLeftCell="A1">
      <selection activeCell="R32" sqref="R32"/>
    </sheetView>
  </sheetViews>
  <sheetFormatPr defaultColWidth="9.00390625" defaultRowHeight="13.5"/>
  <cols>
    <col min="1" max="1" width="3.50390625" style="63" customWidth="1"/>
    <col min="2" max="2" width="2.50390625" style="63" customWidth="1"/>
    <col min="3" max="3" width="5.625" style="63" customWidth="1"/>
    <col min="4" max="4" width="2.75390625" style="63" customWidth="1"/>
    <col min="5" max="5" width="5.625" style="63" customWidth="1"/>
    <col min="6" max="6" width="2.75390625" style="63" customWidth="1"/>
    <col min="7" max="7" width="5.625" style="63" customWidth="1"/>
    <col min="8" max="8" width="2.75390625" style="63" customWidth="1"/>
    <col min="9" max="9" width="5.625" style="63" customWidth="1"/>
    <col min="10" max="10" width="3.75390625" style="63" customWidth="1"/>
    <col min="11" max="11" width="2.125" style="63" customWidth="1"/>
    <col min="12" max="12" width="3.50390625" style="63" customWidth="1"/>
    <col min="13" max="13" width="2.50390625" style="63" customWidth="1"/>
    <col min="14" max="14" width="5.625" style="63" customWidth="1"/>
    <col min="15" max="15" width="3.125" style="63" customWidth="1"/>
    <col min="16" max="16" width="5.625" style="63" customWidth="1"/>
    <col min="17" max="17" width="3.125" style="63" customWidth="1"/>
    <col min="18" max="18" width="5.625" style="63" customWidth="1"/>
    <col min="19" max="19" width="3.125" style="63" customWidth="1"/>
    <col min="20" max="20" width="5.625" style="63" customWidth="1"/>
    <col min="21" max="21" width="3.75390625" style="63" customWidth="1"/>
    <col min="22" max="22" width="2.25390625" style="63" customWidth="1"/>
    <col min="23" max="16384" width="9.00390625" style="63" customWidth="1"/>
  </cols>
  <sheetData>
    <row r="1" spans="1:21" ht="48.75" customHeight="1">
      <c r="A1" s="262"/>
      <c r="B1" s="262"/>
      <c r="C1" s="274" t="s">
        <v>180</v>
      </c>
      <c r="D1" s="274"/>
      <c r="E1" s="274"/>
      <c r="F1" s="274"/>
      <c r="G1" s="274"/>
      <c r="H1" s="274"/>
      <c r="I1" s="274"/>
      <c r="J1" s="289" t="s">
        <v>226</v>
      </c>
      <c r="K1" s="289"/>
      <c r="L1" s="289"/>
      <c r="M1" s="289"/>
      <c r="N1" s="275">
        <v>1</v>
      </c>
      <c r="O1" s="275"/>
      <c r="P1" s="62"/>
      <c r="Q1" s="296"/>
      <c r="R1" s="297"/>
      <c r="S1" s="297"/>
      <c r="T1" s="297"/>
      <c r="U1" s="298"/>
    </row>
    <row r="2" spans="3:21" ht="47.25" customHeight="1">
      <c r="C2" s="309"/>
      <c r="D2" s="309"/>
      <c r="E2" s="309"/>
      <c r="F2" s="309"/>
      <c r="G2" s="309"/>
      <c r="H2" s="309"/>
      <c r="I2" s="309"/>
      <c r="J2" s="300" t="s">
        <v>156</v>
      </c>
      <c r="K2" s="300"/>
      <c r="L2" s="300"/>
      <c r="M2" s="300"/>
      <c r="N2" s="65" t="s">
        <v>210</v>
      </c>
      <c r="O2" s="301"/>
      <c r="P2" s="301"/>
      <c r="Q2" s="301"/>
      <c r="R2" s="301"/>
      <c r="S2" s="301"/>
      <c r="T2" s="301"/>
      <c r="U2" s="119" t="s">
        <v>211</v>
      </c>
    </row>
    <row r="3" spans="3:21" ht="11.25" customHeight="1">
      <c r="C3" s="120"/>
      <c r="D3" s="120"/>
      <c r="E3" s="120"/>
      <c r="F3" s="120"/>
      <c r="G3" s="120"/>
      <c r="H3" s="120"/>
      <c r="I3" s="120"/>
      <c r="J3" s="120"/>
      <c r="K3" s="158"/>
      <c r="L3" s="158"/>
      <c r="M3" s="158"/>
      <c r="N3" s="158"/>
      <c r="O3" s="118"/>
      <c r="P3" s="118"/>
      <c r="Q3" s="118"/>
      <c r="R3" s="118"/>
      <c r="S3" s="118"/>
      <c r="T3" s="118"/>
      <c r="U3" s="118"/>
    </row>
    <row r="4" spans="1:22" ht="27.75" customHeight="1">
      <c r="A4" s="262" t="s">
        <v>212</v>
      </c>
      <c r="B4" s="262"/>
      <c r="C4" s="172">
        <v>7</v>
      </c>
      <c r="D4" s="309" t="s">
        <v>227</v>
      </c>
      <c r="E4" s="173">
        <v>3</v>
      </c>
      <c r="F4" s="311" t="s">
        <v>228</v>
      </c>
      <c r="G4" s="174"/>
      <c r="H4" s="175" t="s">
        <v>227</v>
      </c>
      <c r="I4" s="174"/>
      <c r="J4" s="293">
        <f>IF(OR(G4="",G5="",I4="",I5=""),"",IF(AND(G4=G37,G5=G38,I4=I37,I5=I38),"〇","×"))</f>
      </c>
      <c r="K4" s="312"/>
      <c r="L4" s="310" t="s">
        <v>215</v>
      </c>
      <c r="M4" s="82"/>
      <c r="N4" s="172">
        <v>3</v>
      </c>
      <c r="O4" s="309" t="s">
        <v>227</v>
      </c>
      <c r="P4" s="173">
        <v>3</v>
      </c>
      <c r="Q4" s="311" t="s">
        <v>228</v>
      </c>
      <c r="R4" s="174"/>
      <c r="S4" s="175" t="s">
        <v>227</v>
      </c>
      <c r="T4" s="174"/>
      <c r="U4" s="293">
        <f>IF(OR(R4="",R5="",T4="",T5=""),"",IF(AND(R4=R37,R5=R38,T4=T37,T5=T38),"〇","×"))</f>
      </c>
      <c r="V4" s="312"/>
    </row>
    <row r="5" spans="1:22" ht="27.75" customHeight="1">
      <c r="A5" s="262"/>
      <c r="B5" s="262"/>
      <c r="C5" s="176">
        <v>8</v>
      </c>
      <c r="D5" s="309"/>
      <c r="E5" s="177">
        <v>2</v>
      </c>
      <c r="F5" s="311"/>
      <c r="G5" s="178"/>
      <c r="H5" s="179" t="s">
        <v>227</v>
      </c>
      <c r="I5" s="178"/>
      <c r="J5" s="293"/>
      <c r="K5" s="312"/>
      <c r="L5" s="310"/>
      <c r="M5" s="82"/>
      <c r="N5" s="176">
        <v>8</v>
      </c>
      <c r="O5" s="309"/>
      <c r="P5" s="177">
        <v>5</v>
      </c>
      <c r="Q5" s="311"/>
      <c r="R5" s="178"/>
      <c r="S5" s="179" t="s">
        <v>227</v>
      </c>
      <c r="T5" s="178"/>
      <c r="U5" s="293"/>
      <c r="V5" s="312"/>
    </row>
    <row r="6" spans="1:22" ht="11.25" customHeight="1">
      <c r="A6" s="120"/>
      <c r="B6" s="180"/>
      <c r="C6" s="181"/>
      <c r="D6" s="182"/>
      <c r="E6" s="183"/>
      <c r="F6" s="183"/>
      <c r="G6" s="183"/>
      <c r="H6" s="82"/>
      <c r="I6" s="82"/>
      <c r="J6" s="184"/>
      <c r="K6" s="82"/>
      <c r="L6" s="185"/>
      <c r="M6" s="82"/>
      <c r="N6" s="181"/>
      <c r="O6" s="182"/>
      <c r="P6" s="183"/>
      <c r="Q6" s="183"/>
      <c r="R6" s="183"/>
      <c r="S6" s="82"/>
      <c r="T6" s="82"/>
      <c r="U6" s="184"/>
      <c r="V6" s="186"/>
    </row>
    <row r="7" spans="1:22" ht="27.75" customHeight="1">
      <c r="A7" s="262"/>
      <c r="B7" s="313"/>
      <c r="C7" s="187"/>
      <c r="D7" s="311"/>
      <c r="E7" s="187"/>
      <c r="F7" s="311" t="s">
        <v>228</v>
      </c>
      <c r="G7" s="188"/>
      <c r="H7" s="293"/>
      <c r="I7" s="184"/>
      <c r="J7" s="293">
        <f>IF(OR(G7="",G8=""),"",IF(AND(G7=G40,G8=G41),"◎","×"))</f>
      </c>
      <c r="K7" s="312"/>
      <c r="L7" s="310"/>
      <c r="M7" s="82"/>
      <c r="N7" s="187"/>
      <c r="O7" s="311"/>
      <c r="P7" s="187"/>
      <c r="Q7" s="311" t="s">
        <v>228</v>
      </c>
      <c r="R7" s="188"/>
      <c r="S7" s="293"/>
      <c r="T7" s="184"/>
      <c r="U7" s="293">
        <f>IF(OR(R7="",R8=""),"",IF(AND(R7=R40,R8=R41),"◎","×"))</f>
      </c>
      <c r="V7" s="312"/>
    </row>
    <row r="8" spans="1:22" ht="27.75" customHeight="1">
      <c r="A8" s="262"/>
      <c r="B8" s="313"/>
      <c r="C8" s="181"/>
      <c r="D8" s="311"/>
      <c r="E8" s="181"/>
      <c r="F8" s="311"/>
      <c r="G8" s="189"/>
      <c r="H8" s="293"/>
      <c r="I8" s="184"/>
      <c r="J8" s="293"/>
      <c r="K8" s="312"/>
      <c r="L8" s="310"/>
      <c r="M8" s="82"/>
      <c r="N8" s="181"/>
      <c r="O8" s="311"/>
      <c r="P8" s="181"/>
      <c r="Q8" s="311"/>
      <c r="R8" s="189"/>
      <c r="S8" s="293"/>
      <c r="T8" s="184"/>
      <c r="U8" s="293"/>
      <c r="V8" s="312"/>
    </row>
    <row r="9" spans="1:22" ht="11.25" customHeight="1">
      <c r="A9" s="120"/>
      <c r="B9" s="120"/>
      <c r="C9" s="176"/>
      <c r="D9" s="82"/>
      <c r="E9" s="190"/>
      <c r="F9" s="183"/>
      <c r="G9" s="190"/>
      <c r="H9" s="82"/>
      <c r="I9" s="82"/>
      <c r="J9" s="184"/>
      <c r="K9" s="82"/>
      <c r="L9" s="185"/>
      <c r="M9" s="82"/>
      <c r="N9" s="176"/>
      <c r="O9" s="82"/>
      <c r="P9" s="190"/>
      <c r="Q9" s="190"/>
      <c r="R9" s="190"/>
      <c r="S9" s="82"/>
      <c r="T9" s="82"/>
      <c r="U9" s="184"/>
      <c r="V9" s="186"/>
    </row>
    <row r="10" spans="1:22" ht="27.75" customHeight="1">
      <c r="A10" s="262" t="s">
        <v>216</v>
      </c>
      <c r="B10" s="262"/>
      <c r="C10" s="172">
        <v>3</v>
      </c>
      <c r="D10" s="309" t="s">
        <v>227</v>
      </c>
      <c r="E10" s="173">
        <v>1</v>
      </c>
      <c r="F10" s="311" t="s">
        <v>228</v>
      </c>
      <c r="G10" s="174"/>
      <c r="H10" s="175" t="s">
        <v>227</v>
      </c>
      <c r="I10" s="174"/>
      <c r="J10" s="293">
        <f>IF(OR(G10="",G11="",I10="",I11=""),"",IF(AND(G10=G43,G11=G44,I10=I43,I11=I44),"〇","×"))</f>
      </c>
      <c r="K10" s="312"/>
      <c r="L10" s="310" t="s">
        <v>217</v>
      </c>
      <c r="M10" s="82"/>
      <c r="N10" s="172">
        <v>1</v>
      </c>
      <c r="O10" s="309" t="s">
        <v>227</v>
      </c>
      <c r="P10" s="173">
        <v>5</v>
      </c>
      <c r="Q10" s="311" t="s">
        <v>228</v>
      </c>
      <c r="R10" s="174"/>
      <c r="S10" s="175" t="s">
        <v>227</v>
      </c>
      <c r="T10" s="174"/>
      <c r="U10" s="293">
        <f>IF(OR(R10="",R11="",T10="",T11=""),"",IF(AND(R10=R43,R11=R44,T10=T43,T11=T44),"〇","×"))</f>
      </c>
      <c r="V10" s="312"/>
    </row>
    <row r="11" spans="1:22" ht="27.75" customHeight="1">
      <c r="A11" s="262"/>
      <c r="B11" s="262"/>
      <c r="C11" s="176">
        <v>7</v>
      </c>
      <c r="D11" s="309"/>
      <c r="E11" s="177">
        <v>4</v>
      </c>
      <c r="F11" s="311"/>
      <c r="G11" s="178"/>
      <c r="H11" s="179" t="s">
        <v>227</v>
      </c>
      <c r="I11" s="178"/>
      <c r="J11" s="293"/>
      <c r="K11" s="312"/>
      <c r="L11" s="310"/>
      <c r="M11" s="82"/>
      <c r="N11" s="176">
        <v>6</v>
      </c>
      <c r="O11" s="309"/>
      <c r="P11" s="177">
        <v>7</v>
      </c>
      <c r="Q11" s="311"/>
      <c r="R11" s="178"/>
      <c r="S11" s="179" t="s">
        <v>227</v>
      </c>
      <c r="T11" s="178"/>
      <c r="U11" s="293"/>
      <c r="V11" s="312"/>
    </row>
    <row r="12" spans="1:22" ht="11.25" customHeight="1">
      <c r="A12" s="120"/>
      <c r="B12" s="120"/>
      <c r="C12" s="181"/>
      <c r="D12" s="182"/>
      <c r="E12" s="183"/>
      <c r="F12" s="183"/>
      <c r="G12" s="183"/>
      <c r="H12" s="82"/>
      <c r="I12" s="82"/>
      <c r="J12" s="184"/>
      <c r="K12" s="82"/>
      <c r="L12" s="185"/>
      <c r="M12" s="82"/>
      <c r="N12" s="181"/>
      <c r="O12" s="182"/>
      <c r="P12" s="183"/>
      <c r="Q12" s="183"/>
      <c r="R12" s="183"/>
      <c r="S12" s="82"/>
      <c r="T12" s="82"/>
      <c r="U12" s="184"/>
      <c r="V12" s="186"/>
    </row>
    <row r="13" spans="1:22" ht="27.75" customHeight="1">
      <c r="A13" s="262"/>
      <c r="B13" s="262"/>
      <c r="C13" s="187"/>
      <c r="D13" s="311"/>
      <c r="E13" s="187"/>
      <c r="F13" s="311" t="s">
        <v>228</v>
      </c>
      <c r="G13" s="188"/>
      <c r="H13" s="293"/>
      <c r="I13" s="184"/>
      <c r="J13" s="293">
        <f>IF(OR(G13="",G14=""),"",IF(AND(G13=G46,G14=G47),"◎","×"))</f>
      </c>
      <c r="K13" s="312"/>
      <c r="L13" s="310"/>
      <c r="M13" s="82"/>
      <c r="N13" s="187"/>
      <c r="O13" s="311"/>
      <c r="P13" s="187"/>
      <c r="Q13" s="311" t="s">
        <v>228</v>
      </c>
      <c r="R13" s="188"/>
      <c r="S13" s="293"/>
      <c r="T13" s="184"/>
      <c r="U13" s="293">
        <f>IF(OR(R13="",R14=""),"",IF(AND(R13=R46,R14=R47),"◎","×"))</f>
      </c>
      <c r="V13" s="312"/>
    </row>
    <row r="14" spans="1:22" ht="27.75" customHeight="1">
      <c r="A14" s="262"/>
      <c r="B14" s="262"/>
      <c r="C14" s="181"/>
      <c r="D14" s="311"/>
      <c r="E14" s="181"/>
      <c r="F14" s="311"/>
      <c r="G14" s="189"/>
      <c r="H14" s="293"/>
      <c r="I14" s="184"/>
      <c r="J14" s="293"/>
      <c r="K14" s="312"/>
      <c r="L14" s="310"/>
      <c r="M14" s="82"/>
      <c r="N14" s="181"/>
      <c r="O14" s="311"/>
      <c r="P14" s="181"/>
      <c r="Q14" s="311"/>
      <c r="R14" s="189"/>
      <c r="S14" s="293"/>
      <c r="T14" s="184"/>
      <c r="U14" s="293"/>
      <c r="V14" s="312"/>
    </row>
    <row r="15" spans="1:22" ht="11.25" customHeight="1">
      <c r="A15" s="120"/>
      <c r="B15" s="120"/>
      <c r="C15" s="176"/>
      <c r="D15" s="82"/>
      <c r="E15" s="190"/>
      <c r="F15" s="190"/>
      <c r="G15" s="190"/>
      <c r="H15" s="82"/>
      <c r="I15" s="82"/>
      <c r="J15" s="184"/>
      <c r="K15" s="82"/>
      <c r="L15" s="185"/>
      <c r="M15" s="82"/>
      <c r="N15" s="176"/>
      <c r="O15" s="82"/>
      <c r="P15" s="190"/>
      <c r="Q15" s="190"/>
      <c r="R15" s="190"/>
      <c r="S15" s="82"/>
      <c r="T15" s="82"/>
      <c r="U15" s="184"/>
      <c r="V15" s="186"/>
    </row>
    <row r="16" spans="1:22" ht="27.75" customHeight="1">
      <c r="A16" s="262" t="s">
        <v>218</v>
      </c>
      <c r="B16" s="262"/>
      <c r="C16" s="172">
        <v>6</v>
      </c>
      <c r="D16" s="309" t="s">
        <v>227</v>
      </c>
      <c r="E16" s="173">
        <v>3</v>
      </c>
      <c r="F16" s="311" t="s">
        <v>228</v>
      </c>
      <c r="G16" s="174"/>
      <c r="H16" s="175" t="s">
        <v>227</v>
      </c>
      <c r="I16" s="174"/>
      <c r="J16" s="293">
        <f>IF(OR(G16="",G17="",I16="",I17=""),"",IF(AND(G16=G49,G17=G50,I16=I49,I17=I50),"〇","×"))</f>
      </c>
      <c r="K16" s="312"/>
      <c r="L16" s="310" t="s">
        <v>219</v>
      </c>
      <c r="M16" s="82"/>
      <c r="N16" s="172">
        <v>7</v>
      </c>
      <c r="O16" s="309" t="s">
        <v>227</v>
      </c>
      <c r="P16" s="173">
        <v>1</v>
      </c>
      <c r="Q16" s="311" t="s">
        <v>228</v>
      </c>
      <c r="R16" s="174"/>
      <c r="S16" s="175" t="s">
        <v>227</v>
      </c>
      <c r="T16" s="174"/>
      <c r="U16" s="293">
        <f>IF(OR(R16="",R17="",T16="",T17=""),"",IF(AND(R16=R49,R17=R50,T16=T49,T17=T50),"〇","×"))</f>
      </c>
      <c r="V16" s="312"/>
    </row>
    <row r="17" spans="1:22" ht="27.75" customHeight="1">
      <c r="A17" s="262"/>
      <c r="B17" s="262"/>
      <c r="C17" s="176">
        <v>5</v>
      </c>
      <c r="D17" s="309"/>
      <c r="E17" s="177">
        <v>5</v>
      </c>
      <c r="F17" s="311"/>
      <c r="G17" s="178"/>
      <c r="H17" s="179" t="s">
        <v>227</v>
      </c>
      <c r="I17" s="178"/>
      <c r="J17" s="293"/>
      <c r="K17" s="312"/>
      <c r="L17" s="310"/>
      <c r="M17" s="82"/>
      <c r="N17" s="176">
        <v>4</v>
      </c>
      <c r="O17" s="309"/>
      <c r="P17" s="177">
        <v>5</v>
      </c>
      <c r="Q17" s="311"/>
      <c r="R17" s="178"/>
      <c r="S17" s="179" t="s">
        <v>227</v>
      </c>
      <c r="T17" s="178"/>
      <c r="U17" s="293"/>
      <c r="V17" s="312"/>
    </row>
    <row r="18" spans="1:22" ht="11.25" customHeight="1">
      <c r="A18" s="120"/>
      <c r="B18" s="120"/>
      <c r="C18" s="181"/>
      <c r="D18" s="182"/>
      <c r="E18" s="183"/>
      <c r="F18" s="183"/>
      <c r="G18" s="183"/>
      <c r="H18" s="82"/>
      <c r="I18" s="82"/>
      <c r="J18" s="184"/>
      <c r="K18" s="82"/>
      <c r="L18" s="185"/>
      <c r="M18" s="82"/>
      <c r="N18" s="181"/>
      <c r="O18" s="182"/>
      <c r="P18" s="183"/>
      <c r="Q18" s="183"/>
      <c r="R18" s="183"/>
      <c r="S18" s="82"/>
      <c r="T18" s="82"/>
      <c r="U18" s="184"/>
      <c r="V18" s="186"/>
    </row>
    <row r="19" spans="1:22" ht="27.75" customHeight="1">
      <c r="A19" s="262"/>
      <c r="B19" s="262"/>
      <c r="C19" s="187"/>
      <c r="D19" s="311"/>
      <c r="E19" s="187"/>
      <c r="F19" s="311" t="s">
        <v>228</v>
      </c>
      <c r="G19" s="188"/>
      <c r="H19" s="293"/>
      <c r="I19" s="184"/>
      <c r="J19" s="293">
        <f>IF(OR(G19="",G20=""),"",IF(AND(G19=G52,G20=G53),"◎","×"))</f>
      </c>
      <c r="K19" s="312"/>
      <c r="L19" s="310"/>
      <c r="M19" s="82"/>
      <c r="N19" s="187"/>
      <c r="O19" s="311"/>
      <c r="P19" s="187"/>
      <c r="Q19" s="311" t="s">
        <v>228</v>
      </c>
      <c r="R19" s="188"/>
      <c r="S19" s="293"/>
      <c r="T19" s="184"/>
      <c r="U19" s="293">
        <f>IF(OR(R19="",R20=""),"",IF(AND(R19=R52,R20=R53),"◎","×"))</f>
      </c>
      <c r="V19" s="312"/>
    </row>
    <row r="20" spans="1:22" ht="27.75" customHeight="1">
      <c r="A20" s="262"/>
      <c r="B20" s="262"/>
      <c r="C20" s="181"/>
      <c r="D20" s="311"/>
      <c r="E20" s="181"/>
      <c r="F20" s="311"/>
      <c r="G20" s="189"/>
      <c r="H20" s="293"/>
      <c r="I20" s="184"/>
      <c r="J20" s="293"/>
      <c r="K20" s="312"/>
      <c r="L20" s="310"/>
      <c r="M20" s="82"/>
      <c r="N20" s="181"/>
      <c r="O20" s="311"/>
      <c r="P20" s="181"/>
      <c r="Q20" s="311"/>
      <c r="R20" s="189"/>
      <c r="S20" s="293"/>
      <c r="T20" s="184"/>
      <c r="U20" s="293"/>
      <c r="V20" s="312"/>
    </row>
    <row r="21" spans="1:22" ht="11.25" customHeight="1">
      <c r="A21" s="120"/>
      <c r="B21" s="120"/>
      <c r="C21" s="176"/>
      <c r="D21" s="82"/>
      <c r="E21" s="190"/>
      <c r="F21" s="190"/>
      <c r="G21" s="190"/>
      <c r="H21" s="82"/>
      <c r="I21" s="82"/>
      <c r="J21" s="184"/>
      <c r="K21" s="82"/>
      <c r="L21" s="185"/>
      <c r="M21" s="82"/>
      <c r="N21" s="176"/>
      <c r="O21" s="82"/>
      <c r="P21" s="190"/>
      <c r="Q21" s="190"/>
      <c r="R21" s="190"/>
      <c r="S21" s="82"/>
      <c r="T21" s="82"/>
      <c r="U21" s="184"/>
      <c r="V21" s="186"/>
    </row>
    <row r="22" spans="1:22" ht="27.75" customHeight="1">
      <c r="A22" s="262" t="s">
        <v>220</v>
      </c>
      <c r="B22" s="262"/>
      <c r="C22" s="172">
        <v>7</v>
      </c>
      <c r="D22" s="309" t="s">
        <v>227</v>
      </c>
      <c r="E22" s="173">
        <v>5</v>
      </c>
      <c r="F22" s="311" t="s">
        <v>228</v>
      </c>
      <c r="G22" s="174"/>
      <c r="H22" s="175" t="s">
        <v>227</v>
      </c>
      <c r="I22" s="174"/>
      <c r="J22" s="293">
        <f>IF(OR(G22="",G23="",I22="",I23=""),"",IF(AND(G22=G55,G23=G56,I22=I55,I23=I56),"〇","×"))</f>
      </c>
      <c r="K22" s="312"/>
      <c r="L22" s="310" t="s">
        <v>221</v>
      </c>
      <c r="M22" s="82"/>
      <c r="N22" s="172">
        <v>9</v>
      </c>
      <c r="O22" s="309" t="s">
        <v>227</v>
      </c>
      <c r="P22" s="173">
        <v>11</v>
      </c>
      <c r="Q22" s="311" t="s">
        <v>228</v>
      </c>
      <c r="R22" s="174"/>
      <c r="S22" s="175" t="s">
        <v>227</v>
      </c>
      <c r="T22" s="174"/>
      <c r="U22" s="293">
        <f>IF(OR(R22="",R23="",T22="",T23=""),"",IF(AND(R22=R55,R23=R56,T22=T55,T23=T56),"〇","×"))</f>
      </c>
      <c r="V22" s="312"/>
    </row>
    <row r="23" spans="1:22" ht="27.75" customHeight="1">
      <c r="A23" s="262"/>
      <c r="B23" s="262"/>
      <c r="C23" s="176">
        <v>9</v>
      </c>
      <c r="D23" s="309"/>
      <c r="E23" s="177">
        <v>2</v>
      </c>
      <c r="F23" s="311"/>
      <c r="G23" s="178"/>
      <c r="H23" s="179" t="s">
        <v>227</v>
      </c>
      <c r="I23" s="178"/>
      <c r="J23" s="293"/>
      <c r="K23" s="312"/>
      <c r="L23" s="310"/>
      <c r="M23" s="82"/>
      <c r="N23" s="176">
        <v>10</v>
      </c>
      <c r="O23" s="309"/>
      <c r="P23" s="177">
        <v>7</v>
      </c>
      <c r="Q23" s="311"/>
      <c r="R23" s="178"/>
      <c r="S23" s="179" t="s">
        <v>227</v>
      </c>
      <c r="T23" s="178"/>
      <c r="U23" s="293"/>
      <c r="V23" s="312"/>
    </row>
    <row r="24" spans="1:22" ht="11.25" customHeight="1">
      <c r="A24" s="120"/>
      <c r="B24" s="120"/>
      <c r="C24" s="181"/>
      <c r="D24" s="182"/>
      <c r="E24" s="183"/>
      <c r="F24" s="183"/>
      <c r="G24" s="183"/>
      <c r="H24" s="82"/>
      <c r="I24" s="82"/>
      <c r="J24" s="184"/>
      <c r="K24" s="82"/>
      <c r="L24" s="185"/>
      <c r="M24" s="82"/>
      <c r="N24" s="181"/>
      <c r="O24" s="182"/>
      <c r="P24" s="183"/>
      <c r="Q24" s="183"/>
      <c r="R24" s="183"/>
      <c r="S24" s="82"/>
      <c r="T24" s="82"/>
      <c r="U24" s="184"/>
      <c r="V24" s="186"/>
    </row>
    <row r="25" spans="1:22" ht="27.75" customHeight="1">
      <c r="A25" s="262"/>
      <c r="B25" s="262"/>
      <c r="C25" s="187"/>
      <c r="D25" s="311"/>
      <c r="E25" s="187"/>
      <c r="F25" s="311" t="s">
        <v>228</v>
      </c>
      <c r="G25" s="188"/>
      <c r="H25" s="293"/>
      <c r="I25" s="184"/>
      <c r="J25" s="293">
        <f>IF(OR(G25="",G26=""),"",IF(AND(G25=G58,G26=G59),"◎","×"))</f>
      </c>
      <c r="K25" s="312"/>
      <c r="L25" s="310"/>
      <c r="M25" s="82"/>
      <c r="N25" s="187"/>
      <c r="O25" s="311"/>
      <c r="P25" s="187"/>
      <c r="Q25" s="311" t="s">
        <v>228</v>
      </c>
      <c r="R25" s="188"/>
      <c r="S25" s="293"/>
      <c r="T25" s="184"/>
      <c r="U25" s="293">
        <f>IF(OR(R25="",R26=""),"",IF(AND(R25=R58,R26=R59),"◎","×"))</f>
      </c>
      <c r="V25" s="312"/>
    </row>
    <row r="26" spans="1:22" ht="27.75" customHeight="1">
      <c r="A26" s="262"/>
      <c r="B26" s="262"/>
      <c r="C26" s="181"/>
      <c r="D26" s="311"/>
      <c r="E26" s="181"/>
      <c r="F26" s="311"/>
      <c r="G26" s="189"/>
      <c r="H26" s="293"/>
      <c r="I26" s="184"/>
      <c r="J26" s="293"/>
      <c r="K26" s="312"/>
      <c r="L26" s="310"/>
      <c r="M26" s="82"/>
      <c r="N26" s="181"/>
      <c r="O26" s="311"/>
      <c r="P26" s="181"/>
      <c r="Q26" s="311"/>
      <c r="R26" s="189"/>
      <c r="S26" s="293"/>
      <c r="T26" s="184"/>
      <c r="U26" s="293"/>
      <c r="V26" s="312"/>
    </row>
    <row r="27" spans="1:22" ht="11.25" customHeight="1">
      <c r="A27" s="120"/>
      <c r="B27" s="120"/>
      <c r="C27" s="176"/>
      <c r="D27" s="82"/>
      <c r="E27" s="190"/>
      <c r="F27" s="190"/>
      <c r="G27" s="190"/>
      <c r="H27" s="82"/>
      <c r="I27" s="82"/>
      <c r="J27" s="184"/>
      <c r="K27" s="82"/>
      <c r="L27" s="185"/>
      <c r="M27" s="82"/>
      <c r="N27" s="176"/>
      <c r="O27" s="82"/>
      <c r="P27" s="190"/>
      <c r="Q27" s="190"/>
      <c r="R27" s="190"/>
      <c r="S27" s="82"/>
      <c r="T27" s="82"/>
      <c r="U27" s="184"/>
      <c r="V27" s="186"/>
    </row>
    <row r="28" spans="1:22" ht="27.75" customHeight="1">
      <c r="A28" s="262" t="s">
        <v>222</v>
      </c>
      <c r="B28" s="262"/>
      <c r="C28" s="172">
        <v>7</v>
      </c>
      <c r="D28" s="309" t="s">
        <v>227</v>
      </c>
      <c r="E28" s="173">
        <v>7</v>
      </c>
      <c r="F28" s="311" t="s">
        <v>228</v>
      </c>
      <c r="G28" s="174"/>
      <c r="H28" s="175" t="s">
        <v>227</v>
      </c>
      <c r="I28" s="174"/>
      <c r="J28" s="293">
        <f>IF(OR(G28="",G29="",I28="",I29=""),"",IF(AND(G28=G61,G29=G62,I28=I61,I29=I62),"〇","×"))</f>
      </c>
      <c r="K28" s="312"/>
      <c r="L28" s="310" t="s">
        <v>223</v>
      </c>
      <c r="M28" s="82"/>
      <c r="N28" s="172">
        <v>8</v>
      </c>
      <c r="O28" s="309" t="s">
        <v>227</v>
      </c>
      <c r="P28" s="173">
        <v>2</v>
      </c>
      <c r="Q28" s="311" t="s">
        <v>228</v>
      </c>
      <c r="R28" s="174"/>
      <c r="S28" s="175" t="s">
        <v>227</v>
      </c>
      <c r="T28" s="174"/>
      <c r="U28" s="293">
        <f>IF(OR(R28="",R29="",T28="",T29=""),"",IF(AND(R28=R61,R29=R62,T28=T61,T29=T62),"〇","×"))</f>
      </c>
      <c r="V28" s="312"/>
    </row>
    <row r="29" spans="1:22" ht="27.75" customHeight="1">
      <c r="A29" s="262"/>
      <c r="B29" s="262"/>
      <c r="C29" s="176">
        <v>6</v>
      </c>
      <c r="D29" s="309"/>
      <c r="E29" s="177">
        <v>3</v>
      </c>
      <c r="F29" s="311"/>
      <c r="G29" s="178"/>
      <c r="H29" s="179" t="s">
        <v>227</v>
      </c>
      <c r="I29" s="178"/>
      <c r="J29" s="293"/>
      <c r="K29" s="312"/>
      <c r="L29" s="310"/>
      <c r="M29" s="82"/>
      <c r="N29" s="176">
        <v>9</v>
      </c>
      <c r="O29" s="309"/>
      <c r="P29" s="177">
        <v>3</v>
      </c>
      <c r="Q29" s="311"/>
      <c r="R29" s="178"/>
      <c r="S29" s="179" t="s">
        <v>227</v>
      </c>
      <c r="T29" s="178"/>
      <c r="U29" s="293"/>
      <c r="V29" s="312"/>
    </row>
    <row r="30" spans="1:22" ht="11.25" customHeight="1">
      <c r="A30" s="120"/>
      <c r="B30" s="120"/>
      <c r="C30" s="181"/>
      <c r="D30" s="182"/>
      <c r="E30" s="183"/>
      <c r="F30" s="183"/>
      <c r="G30" s="183"/>
      <c r="H30" s="82"/>
      <c r="I30" s="82"/>
      <c r="J30" s="184"/>
      <c r="K30" s="82"/>
      <c r="L30" s="185"/>
      <c r="M30" s="82"/>
      <c r="N30" s="181"/>
      <c r="O30" s="182"/>
      <c r="P30" s="183"/>
      <c r="Q30" s="183"/>
      <c r="R30" s="183"/>
      <c r="S30" s="82"/>
      <c r="T30" s="82"/>
      <c r="U30" s="184"/>
      <c r="V30" s="186"/>
    </row>
    <row r="31" spans="1:22" ht="27.75" customHeight="1">
      <c r="A31" s="262"/>
      <c r="B31" s="262"/>
      <c r="C31" s="187"/>
      <c r="D31" s="311"/>
      <c r="E31" s="187"/>
      <c r="F31" s="311" t="s">
        <v>228</v>
      </c>
      <c r="G31" s="188"/>
      <c r="H31" s="293"/>
      <c r="I31" s="184"/>
      <c r="J31" s="293">
        <f>IF(OR(G31="",G32=""),"",IF(AND(G31=G64,G32=G65),"◎","×"))</f>
      </c>
      <c r="K31" s="312"/>
      <c r="L31" s="310"/>
      <c r="M31" s="82"/>
      <c r="N31" s="187"/>
      <c r="O31" s="311"/>
      <c r="P31" s="187"/>
      <c r="Q31" s="311" t="s">
        <v>228</v>
      </c>
      <c r="R31" s="188"/>
      <c r="S31" s="293"/>
      <c r="T31" s="184"/>
      <c r="U31" s="293">
        <f>IF(OR(R31="",R32=""),"",IF(AND(R31=R64,R32=R65),"◎","×"))</f>
      </c>
      <c r="V31" s="312"/>
    </row>
    <row r="32" spans="1:22" ht="27.75" customHeight="1">
      <c r="A32" s="262"/>
      <c r="B32" s="262"/>
      <c r="C32" s="181"/>
      <c r="D32" s="311"/>
      <c r="E32" s="181"/>
      <c r="F32" s="311"/>
      <c r="G32" s="189"/>
      <c r="H32" s="293"/>
      <c r="I32" s="184"/>
      <c r="J32" s="293"/>
      <c r="K32" s="312"/>
      <c r="L32" s="310"/>
      <c r="M32" s="82"/>
      <c r="N32" s="181"/>
      <c r="O32" s="311"/>
      <c r="P32" s="181"/>
      <c r="Q32" s="311"/>
      <c r="R32" s="189"/>
      <c r="S32" s="293"/>
      <c r="T32" s="184"/>
      <c r="U32" s="293"/>
      <c r="V32" s="312"/>
    </row>
    <row r="33" spans="1:22" ht="11.25" customHeight="1">
      <c r="A33" s="120"/>
      <c r="B33" s="120"/>
      <c r="C33" s="176"/>
      <c r="D33" s="82"/>
      <c r="E33" s="190"/>
      <c r="F33" s="190"/>
      <c r="G33" s="190"/>
      <c r="H33" s="82"/>
      <c r="I33" s="82"/>
      <c r="J33" s="184"/>
      <c r="K33" s="82"/>
      <c r="L33" s="185"/>
      <c r="M33" s="82"/>
      <c r="N33" s="176"/>
      <c r="O33" s="82"/>
      <c r="P33" s="184"/>
      <c r="Q33" s="184"/>
      <c r="R33" s="190"/>
      <c r="S33" s="82"/>
      <c r="T33" s="82"/>
      <c r="U33" s="184"/>
      <c r="V33" s="186"/>
    </row>
    <row r="34" spans="1:21" ht="48.75" customHeight="1" hidden="1">
      <c r="A34" s="262"/>
      <c r="B34" s="262"/>
      <c r="C34" s="274" t="str">
        <f>C1</f>
        <v>ド　リ　ル</v>
      </c>
      <c r="D34" s="274"/>
      <c r="E34" s="274"/>
      <c r="F34" s="274"/>
      <c r="G34" s="274"/>
      <c r="H34" s="274"/>
      <c r="I34" s="274"/>
      <c r="J34" s="289" t="str">
        <f>J1</f>
        <v>６年</v>
      </c>
      <c r="K34" s="289"/>
      <c r="L34" s="289"/>
      <c r="M34" s="289"/>
      <c r="N34" s="275">
        <f>N1</f>
        <v>1</v>
      </c>
      <c r="O34" s="275"/>
      <c r="P34" s="62"/>
      <c r="Q34" s="296"/>
      <c r="R34" s="297"/>
      <c r="S34" s="297"/>
      <c r="T34" s="297"/>
      <c r="U34" s="298"/>
    </row>
    <row r="35" spans="3:21" ht="47.25" customHeight="1" hidden="1">
      <c r="C35" s="304">
        <f>IF(C2="","",C2)</f>
      </c>
      <c r="D35" s="304"/>
      <c r="E35" s="304"/>
      <c r="F35" s="304"/>
      <c r="G35" s="304"/>
      <c r="H35" s="304"/>
      <c r="I35" s="304"/>
      <c r="J35" s="289" t="str">
        <f>J2</f>
        <v>名前</v>
      </c>
      <c r="K35" s="289"/>
      <c r="L35" s="289"/>
      <c r="M35" s="289"/>
      <c r="N35" s="65" t="s">
        <v>224</v>
      </c>
      <c r="O35" s="305"/>
      <c r="P35" s="305"/>
      <c r="Q35" s="305"/>
      <c r="R35" s="305"/>
      <c r="S35" s="305"/>
      <c r="T35" s="305"/>
      <c r="U35" s="119" t="s">
        <v>184</v>
      </c>
    </row>
    <row r="36" spans="3:21" ht="11.25" customHeight="1" hidden="1">
      <c r="C36" s="120"/>
      <c r="D36" s="120"/>
      <c r="E36" s="120"/>
      <c r="F36" s="120"/>
      <c r="G36" s="120"/>
      <c r="H36" s="120"/>
      <c r="I36" s="120"/>
      <c r="J36" s="120"/>
      <c r="K36" s="158"/>
      <c r="L36" s="158"/>
      <c r="M36" s="158"/>
      <c r="N36" s="158"/>
      <c r="O36" s="118"/>
      <c r="P36" s="118"/>
      <c r="Q36" s="118"/>
      <c r="R36" s="118"/>
      <c r="S36" s="118"/>
      <c r="T36" s="118"/>
      <c r="U36" s="118"/>
    </row>
    <row r="37" spans="1:21" ht="27.75" customHeight="1" hidden="1">
      <c r="A37" s="262" t="str">
        <f>IF(A4="","",A4)</f>
        <v>①</v>
      </c>
      <c r="B37" s="262"/>
      <c r="C37" s="172">
        <f>IF(C4="","",C4)</f>
        <v>7</v>
      </c>
      <c r="D37" s="314" t="str">
        <f>IF(D4="","",D4)</f>
        <v>×</v>
      </c>
      <c r="E37" s="172">
        <f>IF(E4="","",E4)</f>
        <v>3</v>
      </c>
      <c r="F37" s="315" t="str">
        <f>IF(F4="","",F4)</f>
        <v>=</v>
      </c>
      <c r="G37" s="191">
        <f>C37</f>
        <v>7</v>
      </c>
      <c r="H37" s="192" t="s">
        <v>202</v>
      </c>
      <c r="I37" s="191">
        <f>E37</f>
        <v>3</v>
      </c>
      <c r="J37" s="184"/>
      <c r="K37" s="262"/>
      <c r="L37" s="262" t="str">
        <f>IF(L4="","",L4)</f>
        <v>⑥</v>
      </c>
      <c r="M37" s="262"/>
      <c r="N37" s="172">
        <f>IF(N4="","",N4)</f>
        <v>3</v>
      </c>
      <c r="O37" s="314" t="str">
        <f>IF(O4="","",O4)</f>
        <v>×</v>
      </c>
      <c r="P37" s="172">
        <f>IF(P4="","",P4)</f>
        <v>3</v>
      </c>
      <c r="Q37" s="315" t="str">
        <f>IF(Q4="","",Q4)</f>
        <v>=</v>
      </c>
      <c r="R37" s="191">
        <f>N37</f>
        <v>3</v>
      </c>
      <c r="S37" s="192" t="s">
        <v>202</v>
      </c>
      <c r="T37" s="191">
        <f>P37</f>
        <v>3</v>
      </c>
      <c r="U37" s="184"/>
    </row>
    <row r="38" spans="1:21" ht="27.75" customHeight="1" hidden="1">
      <c r="A38" s="262"/>
      <c r="B38" s="262"/>
      <c r="C38" s="193">
        <f>IF(C5="","",C5)</f>
        <v>8</v>
      </c>
      <c r="D38" s="314"/>
      <c r="E38" s="193">
        <f>IF(E5="","",E5)</f>
        <v>2</v>
      </c>
      <c r="F38" s="315"/>
      <c r="G38" s="194">
        <f>C38</f>
        <v>8</v>
      </c>
      <c r="H38" s="195" t="s">
        <v>229</v>
      </c>
      <c r="I38" s="194">
        <f>E38</f>
        <v>2</v>
      </c>
      <c r="J38" s="184"/>
      <c r="K38" s="262"/>
      <c r="L38" s="262"/>
      <c r="M38" s="262"/>
      <c r="N38" s="193">
        <f>IF(N5="","",N5)</f>
        <v>8</v>
      </c>
      <c r="O38" s="314"/>
      <c r="P38" s="193">
        <f>IF(P5="","",P5)</f>
        <v>5</v>
      </c>
      <c r="Q38" s="315"/>
      <c r="R38" s="194">
        <f>N38</f>
        <v>8</v>
      </c>
      <c r="S38" s="195" t="s">
        <v>202</v>
      </c>
      <c r="T38" s="194">
        <f>P38</f>
        <v>5</v>
      </c>
      <c r="U38" s="184"/>
    </row>
    <row r="39" spans="1:21" ht="11.25" customHeight="1" hidden="1">
      <c r="A39" s="120"/>
      <c r="B39" s="196"/>
      <c r="C39" s="197"/>
      <c r="D39" s="198"/>
      <c r="E39" s="199"/>
      <c r="F39" s="199"/>
      <c r="G39" s="199"/>
      <c r="H39" s="133"/>
      <c r="I39" s="82"/>
      <c r="J39" s="184"/>
      <c r="K39" s="120"/>
      <c r="L39" s="120"/>
      <c r="M39" s="120"/>
      <c r="N39" s="176"/>
      <c r="O39" s="200"/>
      <c r="P39" s="199"/>
      <c r="Q39" s="199"/>
      <c r="R39" s="199"/>
      <c r="S39" s="133"/>
      <c r="T39" s="82"/>
      <c r="U39" s="184"/>
    </row>
    <row r="40" spans="1:21" ht="27.75" customHeight="1" hidden="1">
      <c r="A40" s="262">
        <f>IF(A7="","",A7)</f>
      </c>
      <c r="B40" s="316"/>
      <c r="C40" s="201"/>
      <c r="D40" s="317"/>
      <c r="E40" s="201"/>
      <c r="F40" s="315" t="str">
        <f>IF(F7="","",F7)</f>
        <v>=</v>
      </c>
      <c r="G40" s="191">
        <f>C37*E37/GCD(C38*E38,C37*E37)</f>
        <v>21</v>
      </c>
      <c r="H40" s="309"/>
      <c r="I40" s="82"/>
      <c r="J40" s="184"/>
      <c r="K40" s="262"/>
      <c r="L40" s="262">
        <f>IF(L7="","",L7)</f>
      </c>
      <c r="M40" s="120"/>
      <c r="N40" s="201"/>
      <c r="O40" s="317"/>
      <c r="P40" s="201"/>
      <c r="Q40" s="315" t="str">
        <f>IF(Q7="","",Q7)</f>
        <v>=</v>
      </c>
      <c r="R40" s="191">
        <f>N37*P37/GCD(N38*P38,N37*P37)</f>
        <v>9</v>
      </c>
      <c r="S40" s="309"/>
      <c r="T40" s="82"/>
      <c r="U40" s="184"/>
    </row>
    <row r="41" spans="1:21" ht="27.75" customHeight="1" hidden="1">
      <c r="A41" s="262"/>
      <c r="B41" s="316"/>
      <c r="C41" s="194"/>
      <c r="D41" s="317"/>
      <c r="E41" s="194"/>
      <c r="F41" s="315"/>
      <c r="G41" s="194">
        <f>C38*E38/GCD(C38*E38,C37*E37)</f>
        <v>16</v>
      </c>
      <c r="H41" s="309"/>
      <c r="I41" s="82"/>
      <c r="J41" s="184"/>
      <c r="K41" s="262"/>
      <c r="L41" s="262"/>
      <c r="M41" s="120"/>
      <c r="N41" s="194"/>
      <c r="O41" s="317"/>
      <c r="P41" s="194"/>
      <c r="Q41" s="315"/>
      <c r="R41" s="194">
        <f>N38*P38/GCD(N38*P38,N37*P37)</f>
        <v>40</v>
      </c>
      <c r="S41" s="309"/>
      <c r="T41" s="82"/>
      <c r="U41" s="184"/>
    </row>
    <row r="42" spans="1:21" ht="11.25" customHeight="1" hidden="1">
      <c r="A42" s="120"/>
      <c r="B42" s="196"/>
      <c r="C42" s="197"/>
      <c r="D42" s="198"/>
      <c r="E42" s="199"/>
      <c r="F42" s="199"/>
      <c r="G42" s="199"/>
      <c r="H42" s="133"/>
      <c r="I42" s="82"/>
      <c r="J42" s="184"/>
      <c r="K42" s="120"/>
      <c r="L42" s="120"/>
      <c r="M42" s="120"/>
      <c r="N42" s="176"/>
      <c r="O42" s="200"/>
      <c r="P42" s="199"/>
      <c r="Q42" s="199"/>
      <c r="R42" s="199"/>
      <c r="S42" s="133"/>
      <c r="T42" s="82"/>
      <c r="U42" s="184"/>
    </row>
    <row r="43" spans="1:21" ht="27.75" customHeight="1" hidden="1">
      <c r="A43" s="262" t="str">
        <f>IF(A10="","",A10)</f>
        <v>②</v>
      </c>
      <c r="B43" s="262"/>
      <c r="C43" s="172">
        <f>IF(C10="","",C10)</f>
        <v>3</v>
      </c>
      <c r="D43" s="314" t="str">
        <f>IF(D10="","",D10)</f>
        <v>×</v>
      </c>
      <c r="E43" s="172">
        <f>IF(E10="","",E10)</f>
        <v>1</v>
      </c>
      <c r="F43" s="315" t="str">
        <f>IF(F10="","",F10)</f>
        <v>=</v>
      </c>
      <c r="G43" s="191">
        <f>C43</f>
        <v>3</v>
      </c>
      <c r="H43" s="192" t="s">
        <v>202</v>
      </c>
      <c r="I43" s="191">
        <f>E43</f>
        <v>1</v>
      </c>
      <c r="J43" s="184"/>
      <c r="K43" s="262"/>
      <c r="L43" s="262" t="str">
        <f>IF(L10="","",L10)</f>
        <v>⑦</v>
      </c>
      <c r="M43" s="262"/>
      <c r="N43" s="172">
        <f>IF(N10="","",N10)</f>
        <v>1</v>
      </c>
      <c r="O43" s="314" t="str">
        <f>IF(O10="","",O10)</f>
        <v>×</v>
      </c>
      <c r="P43" s="172">
        <f>IF(P10="","",P10)</f>
        <v>5</v>
      </c>
      <c r="Q43" s="315" t="str">
        <f>IF(Q10="","",Q10)</f>
        <v>=</v>
      </c>
      <c r="R43" s="191">
        <f>N43</f>
        <v>1</v>
      </c>
      <c r="S43" s="192" t="s">
        <v>202</v>
      </c>
      <c r="T43" s="191">
        <f>P43</f>
        <v>5</v>
      </c>
      <c r="U43" s="184"/>
    </row>
    <row r="44" spans="1:21" ht="27.75" customHeight="1" hidden="1">
      <c r="A44" s="262"/>
      <c r="B44" s="262"/>
      <c r="C44" s="193">
        <f>IF(C11="","",C11)</f>
        <v>7</v>
      </c>
      <c r="D44" s="314"/>
      <c r="E44" s="193">
        <f>IF(E11="","",E11)</f>
        <v>4</v>
      </c>
      <c r="F44" s="315"/>
      <c r="G44" s="194">
        <f>C44</f>
        <v>7</v>
      </c>
      <c r="H44" s="195" t="s">
        <v>230</v>
      </c>
      <c r="I44" s="194">
        <f>E44</f>
        <v>4</v>
      </c>
      <c r="J44" s="184"/>
      <c r="K44" s="262"/>
      <c r="L44" s="262"/>
      <c r="M44" s="262"/>
      <c r="N44" s="193">
        <f>IF(N11="","",N11)</f>
        <v>6</v>
      </c>
      <c r="O44" s="314"/>
      <c r="P44" s="193">
        <f>IF(P11="","",P11)</f>
        <v>7</v>
      </c>
      <c r="Q44" s="315"/>
      <c r="R44" s="194">
        <f>N44</f>
        <v>6</v>
      </c>
      <c r="S44" s="195" t="s">
        <v>230</v>
      </c>
      <c r="T44" s="194">
        <f>P44</f>
        <v>7</v>
      </c>
      <c r="U44" s="184"/>
    </row>
    <row r="45" spans="1:21" ht="11.25" customHeight="1" hidden="1">
      <c r="A45" s="120"/>
      <c r="B45" s="120"/>
      <c r="C45" s="176"/>
      <c r="D45" s="200"/>
      <c r="E45" s="199"/>
      <c r="F45" s="199"/>
      <c r="G45" s="199"/>
      <c r="H45" s="133"/>
      <c r="I45" s="82"/>
      <c r="J45" s="184"/>
      <c r="K45" s="120"/>
      <c r="L45" s="120"/>
      <c r="M45" s="120"/>
      <c r="N45" s="176"/>
      <c r="O45" s="200"/>
      <c r="P45" s="199"/>
      <c r="Q45" s="199"/>
      <c r="R45" s="199"/>
      <c r="S45" s="133"/>
      <c r="T45" s="82"/>
      <c r="U45" s="184"/>
    </row>
    <row r="46" spans="1:21" ht="27.75" customHeight="1" hidden="1">
      <c r="A46" s="262">
        <f>IF(A13="","",A13)</f>
      </c>
      <c r="B46" s="262"/>
      <c r="C46" s="201"/>
      <c r="D46" s="317"/>
      <c r="E46" s="201"/>
      <c r="F46" s="315" t="str">
        <f>IF(F13="","",F13)</f>
        <v>=</v>
      </c>
      <c r="G46" s="191">
        <f>C43*E43/GCD(C44*E44,C43*E43)</f>
        <v>3</v>
      </c>
      <c r="H46" s="309"/>
      <c r="I46" s="82"/>
      <c r="J46" s="184"/>
      <c r="K46" s="262"/>
      <c r="L46" s="262">
        <f>IF(L13="","",L13)</f>
      </c>
      <c r="M46" s="120"/>
      <c r="N46" s="201"/>
      <c r="O46" s="317"/>
      <c r="P46" s="201"/>
      <c r="Q46" s="315" t="str">
        <f>IF(Q13="","",Q13)</f>
        <v>=</v>
      </c>
      <c r="R46" s="191">
        <f>N43*P43/GCD(N44*P44,N43*P43)</f>
        <v>5</v>
      </c>
      <c r="S46" s="309"/>
      <c r="T46" s="82"/>
      <c r="U46" s="184"/>
    </row>
    <row r="47" spans="1:21" ht="27.75" customHeight="1" hidden="1">
      <c r="A47" s="262"/>
      <c r="B47" s="262"/>
      <c r="C47" s="194"/>
      <c r="D47" s="317"/>
      <c r="E47" s="194"/>
      <c r="F47" s="315"/>
      <c r="G47" s="194">
        <f>C44*E44/GCD(C44*E44,C43*E43)</f>
        <v>28</v>
      </c>
      <c r="H47" s="309"/>
      <c r="I47" s="82"/>
      <c r="J47" s="184"/>
      <c r="K47" s="262"/>
      <c r="L47" s="262"/>
      <c r="M47" s="120"/>
      <c r="N47" s="194"/>
      <c r="O47" s="317"/>
      <c r="P47" s="194"/>
      <c r="Q47" s="315"/>
      <c r="R47" s="194">
        <f>N44*P44/GCD(N44*P44,N43*P43)</f>
        <v>42</v>
      </c>
      <c r="S47" s="309"/>
      <c r="T47" s="82"/>
      <c r="U47" s="184"/>
    </row>
    <row r="48" spans="1:21" ht="11.25" customHeight="1" hidden="1">
      <c r="A48" s="120"/>
      <c r="B48" s="120"/>
      <c r="C48" s="176"/>
      <c r="D48" s="200"/>
      <c r="E48" s="199"/>
      <c r="F48" s="199"/>
      <c r="G48" s="199"/>
      <c r="H48" s="133"/>
      <c r="I48" s="82"/>
      <c r="J48" s="184"/>
      <c r="K48" s="120"/>
      <c r="L48" s="120"/>
      <c r="M48" s="120"/>
      <c r="N48" s="176"/>
      <c r="O48" s="200"/>
      <c r="P48" s="199"/>
      <c r="Q48" s="199"/>
      <c r="R48" s="199"/>
      <c r="S48" s="133"/>
      <c r="T48" s="82"/>
      <c r="U48" s="184"/>
    </row>
    <row r="49" spans="1:21" ht="27.75" customHeight="1" hidden="1">
      <c r="A49" s="262" t="str">
        <f>IF(A16="","",A16)</f>
        <v>③</v>
      </c>
      <c r="B49" s="262"/>
      <c r="C49" s="172">
        <f>IF(C16="","",C16)</f>
        <v>6</v>
      </c>
      <c r="D49" s="314" t="str">
        <f>IF(D16="","",D16)</f>
        <v>×</v>
      </c>
      <c r="E49" s="172">
        <f>IF(E16="","",E16)</f>
        <v>3</v>
      </c>
      <c r="F49" s="315" t="str">
        <f>IF(F16="","",F16)</f>
        <v>=</v>
      </c>
      <c r="G49" s="191">
        <f>C49</f>
        <v>6</v>
      </c>
      <c r="H49" s="192" t="s">
        <v>231</v>
      </c>
      <c r="I49" s="191">
        <f>E49</f>
        <v>3</v>
      </c>
      <c r="J49" s="184"/>
      <c r="K49" s="262"/>
      <c r="L49" s="262" t="str">
        <f>IF(L16="","",L16)</f>
        <v>⑧</v>
      </c>
      <c r="M49" s="262"/>
      <c r="N49" s="172">
        <f>IF(N16="","",N16)</f>
        <v>7</v>
      </c>
      <c r="O49" s="314" t="str">
        <f>IF(O16="","",O16)</f>
        <v>×</v>
      </c>
      <c r="P49" s="172">
        <f>IF(P16="","",P16)</f>
        <v>1</v>
      </c>
      <c r="Q49" s="315" t="str">
        <f>IF(Q16="","",Q16)</f>
        <v>=</v>
      </c>
      <c r="R49" s="191">
        <f>N49</f>
        <v>7</v>
      </c>
      <c r="S49" s="192" t="s">
        <v>230</v>
      </c>
      <c r="T49" s="191">
        <f>P49</f>
        <v>1</v>
      </c>
      <c r="U49" s="184"/>
    </row>
    <row r="50" spans="1:21" ht="27.75" customHeight="1" hidden="1">
      <c r="A50" s="262"/>
      <c r="B50" s="262"/>
      <c r="C50" s="193">
        <f>IF(C17="","",C17)</f>
        <v>5</v>
      </c>
      <c r="D50" s="314"/>
      <c r="E50" s="193">
        <f>IF(E17="","",E17)</f>
        <v>5</v>
      </c>
      <c r="F50" s="315"/>
      <c r="G50" s="194">
        <f>C50</f>
        <v>5</v>
      </c>
      <c r="H50" s="195" t="s">
        <v>230</v>
      </c>
      <c r="I50" s="194">
        <f>E50</f>
        <v>5</v>
      </c>
      <c r="J50" s="184"/>
      <c r="K50" s="262"/>
      <c r="L50" s="262"/>
      <c r="M50" s="262"/>
      <c r="N50" s="193">
        <f>IF(N17="","",N17)</f>
        <v>4</v>
      </c>
      <c r="O50" s="314"/>
      <c r="P50" s="193">
        <f>IF(P17="","",P17)</f>
        <v>5</v>
      </c>
      <c r="Q50" s="315"/>
      <c r="R50" s="194">
        <f>N50</f>
        <v>4</v>
      </c>
      <c r="S50" s="195" t="s">
        <v>230</v>
      </c>
      <c r="T50" s="194">
        <f>P50</f>
        <v>5</v>
      </c>
      <c r="U50" s="184"/>
    </row>
    <row r="51" spans="1:21" ht="11.25" customHeight="1" hidden="1">
      <c r="A51" s="120"/>
      <c r="B51" s="120"/>
      <c r="C51" s="176"/>
      <c r="D51" s="200"/>
      <c r="E51" s="199"/>
      <c r="F51" s="199"/>
      <c r="G51" s="199"/>
      <c r="H51" s="133"/>
      <c r="I51" s="82"/>
      <c r="J51" s="184"/>
      <c r="K51" s="120"/>
      <c r="L51" s="120"/>
      <c r="M51" s="120"/>
      <c r="N51" s="176"/>
      <c r="O51" s="200"/>
      <c r="P51" s="199"/>
      <c r="Q51" s="199"/>
      <c r="R51" s="199"/>
      <c r="S51" s="133"/>
      <c r="T51" s="82"/>
      <c r="U51" s="184"/>
    </row>
    <row r="52" spans="1:21" ht="27.75" customHeight="1" hidden="1">
      <c r="A52" s="262">
        <f>IF(A19="","",A19)</f>
      </c>
      <c r="B52" s="262"/>
      <c r="C52" s="201"/>
      <c r="D52" s="317"/>
      <c r="E52" s="201"/>
      <c r="F52" s="315" t="str">
        <f>IF(F19="","",F19)</f>
        <v>=</v>
      </c>
      <c r="G52" s="191">
        <f>C49*E49/GCD(C50*E50,C49*E49)</f>
        <v>18</v>
      </c>
      <c r="H52" s="309"/>
      <c r="I52" s="82"/>
      <c r="J52" s="184"/>
      <c r="K52" s="262"/>
      <c r="L52" s="262">
        <f>IF(L19="","",L19)</f>
      </c>
      <c r="M52" s="120"/>
      <c r="N52" s="201"/>
      <c r="O52" s="317"/>
      <c r="P52" s="201"/>
      <c r="Q52" s="315" t="str">
        <f>IF(Q19="","",Q19)</f>
        <v>=</v>
      </c>
      <c r="R52" s="191">
        <f>N49*P49/GCD(N50*P50,N49*P49)</f>
        <v>7</v>
      </c>
      <c r="S52" s="309"/>
      <c r="T52" s="82"/>
      <c r="U52" s="184"/>
    </row>
    <row r="53" spans="1:21" ht="27.75" customHeight="1" hidden="1">
      <c r="A53" s="262"/>
      <c r="B53" s="262"/>
      <c r="C53" s="194"/>
      <c r="D53" s="317"/>
      <c r="E53" s="194"/>
      <c r="F53" s="315"/>
      <c r="G53" s="194">
        <f>C50*E50/GCD(C50*E50,C49*E49)</f>
        <v>25</v>
      </c>
      <c r="H53" s="309"/>
      <c r="I53" s="82"/>
      <c r="J53" s="184"/>
      <c r="K53" s="262"/>
      <c r="L53" s="262"/>
      <c r="M53" s="120"/>
      <c r="N53" s="194"/>
      <c r="O53" s="317"/>
      <c r="P53" s="194"/>
      <c r="Q53" s="315"/>
      <c r="R53" s="194">
        <f>N50*P50/GCD(N50*P50,N49*P49)</f>
        <v>20</v>
      </c>
      <c r="S53" s="309"/>
      <c r="T53" s="82"/>
      <c r="U53" s="184"/>
    </row>
    <row r="54" spans="1:21" ht="11.25" customHeight="1" hidden="1">
      <c r="A54" s="120"/>
      <c r="B54" s="120"/>
      <c r="C54" s="176"/>
      <c r="D54" s="200"/>
      <c r="E54" s="199"/>
      <c r="F54" s="199"/>
      <c r="G54" s="199"/>
      <c r="H54" s="133"/>
      <c r="I54" s="82"/>
      <c r="J54" s="184"/>
      <c r="K54" s="120"/>
      <c r="L54" s="120"/>
      <c r="M54" s="120"/>
      <c r="N54" s="176"/>
      <c r="O54" s="200"/>
      <c r="P54" s="199"/>
      <c r="Q54" s="199"/>
      <c r="R54" s="199"/>
      <c r="S54" s="133"/>
      <c r="T54" s="82"/>
      <c r="U54" s="184"/>
    </row>
    <row r="55" spans="1:21" ht="27.75" customHeight="1" hidden="1">
      <c r="A55" s="262" t="str">
        <f>IF(A22="","",A22)</f>
        <v>④</v>
      </c>
      <c r="B55" s="262"/>
      <c r="C55" s="172">
        <f>IF(C22="","",C22)</f>
        <v>7</v>
      </c>
      <c r="D55" s="314" t="str">
        <f>IF(D22="","",D22)</f>
        <v>×</v>
      </c>
      <c r="E55" s="172">
        <f>IF(E22="","",E22)</f>
        <v>5</v>
      </c>
      <c r="F55" s="315" t="str">
        <f>IF(F22="","",F22)</f>
        <v>=</v>
      </c>
      <c r="G55" s="191">
        <f>C55</f>
        <v>7</v>
      </c>
      <c r="H55" s="192" t="s">
        <v>230</v>
      </c>
      <c r="I55" s="191">
        <f>E55</f>
        <v>5</v>
      </c>
      <c r="J55" s="184"/>
      <c r="K55" s="262"/>
      <c r="L55" s="262" t="str">
        <f>IF(L22="","",L22)</f>
        <v>⑨</v>
      </c>
      <c r="M55" s="262"/>
      <c r="N55" s="172">
        <f>IF(N22="","",N22)</f>
        <v>9</v>
      </c>
      <c r="O55" s="314" t="str">
        <f>IF(O22="","",O22)</f>
        <v>×</v>
      </c>
      <c r="P55" s="172">
        <f>IF(P22="","",P22)</f>
        <v>11</v>
      </c>
      <c r="Q55" s="315" t="str">
        <f>IF(Q22="","",Q22)</f>
        <v>=</v>
      </c>
      <c r="R55" s="191">
        <f>N55</f>
        <v>9</v>
      </c>
      <c r="S55" s="192" t="s">
        <v>202</v>
      </c>
      <c r="T55" s="191">
        <f>P55</f>
        <v>11</v>
      </c>
      <c r="U55" s="184"/>
    </row>
    <row r="56" spans="1:21" ht="27.75" customHeight="1" hidden="1">
      <c r="A56" s="262"/>
      <c r="B56" s="262"/>
      <c r="C56" s="193">
        <f>IF(C23="","",C23)</f>
        <v>9</v>
      </c>
      <c r="D56" s="314"/>
      <c r="E56" s="193">
        <f>IF(E23="","",E23)</f>
        <v>2</v>
      </c>
      <c r="F56" s="315"/>
      <c r="G56" s="194">
        <f>C56</f>
        <v>9</v>
      </c>
      <c r="H56" s="195" t="s">
        <v>202</v>
      </c>
      <c r="I56" s="194">
        <f>E56</f>
        <v>2</v>
      </c>
      <c r="J56" s="184"/>
      <c r="K56" s="262"/>
      <c r="L56" s="262"/>
      <c r="M56" s="262"/>
      <c r="N56" s="193">
        <f>IF(N23="","",N23)</f>
        <v>10</v>
      </c>
      <c r="O56" s="314"/>
      <c r="P56" s="193">
        <f>IF(P23="","",P23)</f>
        <v>7</v>
      </c>
      <c r="Q56" s="315"/>
      <c r="R56" s="194">
        <f>N56</f>
        <v>10</v>
      </c>
      <c r="S56" s="195" t="s">
        <v>202</v>
      </c>
      <c r="T56" s="194">
        <f>P56</f>
        <v>7</v>
      </c>
      <c r="U56" s="184"/>
    </row>
    <row r="57" spans="1:21" ht="11.25" customHeight="1" hidden="1">
      <c r="A57" s="120"/>
      <c r="B57" s="120"/>
      <c r="C57" s="176"/>
      <c r="D57" s="200"/>
      <c r="E57" s="199"/>
      <c r="F57" s="199"/>
      <c r="G57" s="199"/>
      <c r="H57" s="133"/>
      <c r="I57" s="82"/>
      <c r="J57" s="184"/>
      <c r="K57" s="120"/>
      <c r="L57" s="120"/>
      <c r="M57" s="120"/>
      <c r="N57" s="176"/>
      <c r="O57" s="200"/>
      <c r="P57" s="199"/>
      <c r="Q57" s="199"/>
      <c r="R57" s="199"/>
      <c r="S57" s="133"/>
      <c r="T57" s="82"/>
      <c r="U57" s="184"/>
    </row>
    <row r="58" spans="1:21" ht="27.75" customHeight="1" hidden="1">
      <c r="A58" s="262">
        <f>IF(A25="","",A25)</f>
      </c>
      <c r="B58" s="262"/>
      <c r="C58" s="201"/>
      <c r="D58" s="317"/>
      <c r="E58" s="201"/>
      <c r="F58" s="315" t="str">
        <f>IF(F25="","",F25)</f>
        <v>=</v>
      </c>
      <c r="G58" s="191">
        <f>C55*E55/GCD(C56*E56,C55*E55)</f>
        <v>35</v>
      </c>
      <c r="H58" s="309"/>
      <c r="I58" s="82"/>
      <c r="J58" s="184"/>
      <c r="K58" s="262"/>
      <c r="L58" s="262">
        <f>IF(L25="","",L25)</f>
      </c>
      <c r="M58" s="120"/>
      <c r="N58" s="201"/>
      <c r="O58" s="317"/>
      <c r="P58" s="201"/>
      <c r="Q58" s="315" t="str">
        <f>IF(Q25="","",Q25)</f>
        <v>=</v>
      </c>
      <c r="R58" s="191">
        <f>N55*P55/GCD(N56*P56,N55*P55)</f>
        <v>99</v>
      </c>
      <c r="S58" s="309"/>
      <c r="T58" s="82"/>
      <c r="U58" s="184"/>
    </row>
    <row r="59" spans="1:21" ht="27.75" customHeight="1" hidden="1">
      <c r="A59" s="262"/>
      <c r="B59" s="262"/>
      <c r="C59" s="194"/>
      <c r="D59" s="317"/>
      <c r="E59" s="194"/>
      <c r="F59" s="315"/>
      <c r="G59" s="194">
        <f>C56*E56/GCD(C56*E56,C55*E55)</f>
        <v>18</v>
      </c>
      <c r="H59" s="309"/>
      <c r="I59" s="82"/>
      <c r="J59" s="184"/>
      <c r="K59" s="262"/>
      <c r="L59" s="262"/>
      <c r="M59" s="120"/>
      <c r="N59" s="194"/>
      <c r="O59" s="317"/>
      <c r="P59" s="194"/>
      <c r="Q59" s="315"/>
      <c r="R59" s="194">
        <f>N56*P56/GCD(N56*P56,N55*P55)</f>
        <v>70</v>
      </c>
      <c r="S59" s="309"/>
      <c r="T59" s="82"/>
      <c r="U59" s="184"/>
    </row>
    <row r="60" spans="1:21" ht="11.25" customHeight="1" hidden="1">
      <c r="A60" s="120"/>
      <c r="B60" s="120"/>
      <c r="C60" s="176"/>
      <c r="D60" s="200"/>
      <c r="E60" s="199"/>
      <c r="F60" s="199"/>
      <c r="G60" s="199"/>
      <c r="H60" s="133"/>
      <c r="I60" s="82"/>
      <c r="J60" s="184"/>
      <c r="K60" s="120"/>
      <c r="L60" s="120"/>
      <c r="M60" s="120"/>
      <c r="N60" s="176"/>
      <c r="O60" s="200"/>
      <c r="P60" s="199"/>
      <c r="Q60" s="199"/>
      <c r="R60" s="199"/>
      <c r="S60" s="133"/>
      <c r="T60" s="82"/>
      <c r="U60" s="184"/>
    </row>
    <row r="61" spans="1:21" ht="27.75" customHeight="1" hidden="1">
      <c r="A61" s="262" t="str">
        <f>IF(A28="","",A28)</f>
        <v>⑤</v>
      </c>
      <c r="B61" s="262"/>
      <c r="C61" s="172">
        <f>IF(C28="","",C28)</f>
        <v>7</v>
      </c>
      <c r="D61" s="314" t="str">
        <f>IF(D28="","",D28)</f>
        <v>×</v>
      </c>
      <c r="E61" s="172">
        <f>IF(E28="","",E28)</f>
        <v>7</v>
      </c>
      <c r="F61" s="315" t="str">
        <f>IF(F28="","",F28)</f>
        <v>=</v>
      </c>
      <c r="G61" s="191">
        <f>C61</f>
        <v>7</v>
      </c>
      <c r="H61" s="192" t="s">
        <v>202</v>
      </c>
      <c r="I61" s="191">
        <f>E61</f>
        <v>7</v>
      </c>
      <c r="J61" s="184"/>
      <c r="K61" s="262"/>
      <c r="L61" s="262" t="str">
        <f>IF(L28="","",L28)</f>
        <v>⑩</v>
      </c>
      <c r="M61" s="262"/>
      <c r="N61" s="172">
        <f>IF(N28="","",N28)</f>
        <v>8</v>
      </c>
      <c r="O61" s="314" t="str">
        <f>IF(O28="","",O28)</f>
        <v>×</v>
      </c>
      <c r="P61" s="172">
        <f>IF(P28="","",P28)</f>
        <v>2</v>
      </c>
      <c r="Q61" s="315" t="str">
        <f>IF(Q28="","",Q28)</f>
        <v>=</v>
      </c>
      <c r="R61" s="191">
        <f>N61</f>
        <v>8</v>
      </c>
      <c r="S61" s="192" t="s">
        <v>202</v>
      </c>
      <c r="T61" s="191">
        <f>P61</f>
        <v>2</v>
      </c>
      <c r="U61" s="184"/>
    </row>
    <row r="62" spans="1:21" ht="27.75" customHeight="1" hidden="1">
      <c r="A62" s="262"/>
      <c r="B62" s="262"/>
      <c r="C62" s="193">
        <f>IF(C29="","",C29)</f>
        <v>6</v>
      </c>
      <c r="D62" s="314"/>
      <c r="E62" s="193">
        <f>IF(E29="","",E29)</f>
        <v>3</v>
      </c>
      <c r="F62" s="315"/>
      <c r="G62" s="194">
        <f>C62</f>
        <v>6</v>
      </c>
      <c r="H62" s="195" t="s">
        <v>202</v>
      </c>
      <c r="I62" s="194">
        <f>E62</f>
        <v>3</v>
      </c>
      <c r="J62" s="184"/>
      <c r="K62" s="262"/>
      <c r="L62" s="262"/>
      <c r="M62" s="262"/>
      <c r="N62" s="193">
        <f>IF(N29="","",N29)</f>
        <v>9</v>
      </c>
      <c r="O62" s="314"/>
      <c r="P62" s="193">
        <f>IF(P29="","",P29)</f>
        <v>3</v>
      </c>
      <c r="Q62" s="315"/>
      <c r="R62" s="194">
        <f>N62</f>
        <v>9</v>
      </c>
      <c r="S62" s="195" t="s">
        <v>230</v>
      </c>
      <c r="T62" s="194">
        <f>P62</f>
        <v>3</v>
      </c>
      <c r="U62" s="184"/>
    </row>
    <row r="63" spans="1:21" ht="11.25" customHeight="1" hidden="1">
      <c r="A63" s="120"/>
      <c r="B63" s="120"/>
      <c r="C63" s="176"/>
      <c r="D63" s="200"/>
      <c r="E63" s="199"/>
      <c r="F63" s="199"/>
      <c r="G63" s="199"/>
      <c r="H63" s="133"/>
      <c r="I63" s="82"/>
      <c r="J63" s="184"/>
      <c r="K63" s="120"/>
      <c r="L63" s="120"/>
      <c r="M63" s="120"/>
      <c r="N63" s="176"/>
      <c r="O63" s="200"/>
      <c r="P63" s="199"/>
      <c r="Q63" s="199"/>
      <c r="R63" s="199"/>
      <c r="S63" s="133"/>
      <c r="T63" s="82"/>
      <c r="U63" s="184"/>
    </row>
    <row r="64" spans="1:21" ht="27.75" customHeight="1" hidden="1">
      <c r="A64" s="262">
        <f>IF(A31="","",A31)</f>
      </c>
      <c r="B64" s="262"/>
      <c r="C64" s="201"/>
      <c r="D64" s="317"/>
      <c r="E64" s="201"/>
      <c r="F64" s="315" t="str">
        <f>IF(F31="","",F31)</f>
        <v>=</v>
      </c>
      <c r="G64" s="191">
        <f>C61*E61/GCD(C62*E62,C61*E61)</f>
        <v>49</v>
      </c>
      <c r="H64" s="309"/>
      <c r="I64" s="82"/>
      <c r="J64" s="184"/>
      <c r="K64" s="262"/>
      <c r="L64" s="262">
        <f>IF(L31="","",L31)</f>
      </c>
      <c r="M64" s="120"/>
      <c r="N64" s="201"/>
      <c r="O64" s="317"/>
      <c r="P64" s="201"/>
      <c r="Q64" s="315" t="str">
        <f>IF(Q31="","",Q31)</f>
        <v>=</v>
      </c>
      <c r="R64" s="191">
        <f>N61*P61/GCD(N62*P62,N61*P61)</f>
        <v>16</v>
      </c>
      <c r="S64" s="309"/>
      <c r="T64" s="82"/>
      <c r="U64" s="184"/>
    </row>
    <row r="65" spans="1:21" ht="27.75" customHeight="1" hidden="1">
      <c r="A65" s="262"/>
      <c r="B65" s="262"/>
      <c r="C65" s="194"/>
      <c r="D65" s="317"/>
      <c r="E65" s="194"/>
      <c r="F65" s="315"/>
      <c r="G65" s="194">
        <f>C62*E62/GCD(C62*E62,C61*E61)</f>
        <v>18</v>
      </c>
      <c r="H65" s="309"/>
      <c r="I65" s="82"/>
      <c r="J65" s="184"/>
      <c r="K65" s="262"/>
      <c r="L65" s="262"/>
      <c r="M65" s="120"/>
      <c r="N65" s="194"/>
      <c r="O65" s="317"/>
      <c r="P65" s="194"/>
      <c r="Q65" s="315"/>
      <c r="R65" s="194">
        <f>N62*P62/GCD(N62*P62,N61*P61)</f>
        <v>27</v>
      </c>
      <c r="S65" s="309"/>
      <c r="T65" s="82"/>
      <c r="U65" s="184"/>
    </row>
    <row r="66" spans="1:21" ht="11.25" customHeight="1" hidden="1">
      <c r="A66" s="120"/>
      <c r="B66" s="120"/>
      <c r="C66" s="176"/>
      <c r="D66" s="82"/>
      <c r="E66" s="199"/>
      <c r="F66" s="199"/>
      <c r="G66" s="199"/>
      <c r="H66" s="82"/>
      <c r="I66" s="82"/>
      <c r="J66" s="184"/>
      <c r="K66" s="120"/>
      <c r="L66" s="120"/>
      <c r="M66" s="120"/>
      <c r="N66" s="176"/>
      <c r="O66" s="82"/>
      <c r="P66" s="199"/>
      <c r="Q66" s="199"/>
      <c r="R66" s="199"/>
      <c r="S66" s="82"/>
      <c r="T66" s="82"/>
      <c r="U66" s="184"/>
    </row>
  </sheetData>
  <sheetProtection password="CC4B" sheet="1" selectLockedCells="1"/>
  <mergeCells count="231">
    <mergeCell ref="L64:L65"/>
    <mergeCell ref="O64:O65"/>
    <mergeCell ref="Q64:Q65"/>
    <mergeCell ref="S64:S65"/>
    <mergeCell ref="O61:O62"/>
    <mergeCell ref="Q61:Q62"/>
    <mergeCell ref="A64:A65"/>
    <mergeCell ref="B64:B65"/>
    <mergeCell ref="D64:D65"/>
    <mergeCell ref="F64:F65"/>
    <mergeCell ref="H64:H65"/>
    <mergeCell ref="K64:K65"/>
    <mergeCell ref="O58:O59"/>
    <mergeCell ref="Q58:Q59"/>
    <mergeCell ref="S58:S59"/>
    <mergeCell ref="A61:A62"/>
    <mergeCell ref="B61:B62"/>
    <mergeCell ref="D61:D62"/>
    <mergeCell ref="F61:F62"/>
    <mergeCell ref="K61:K62"/>
    <mergeCell ref="L61:L62"/>
    <mergeCell ref="M61:M62"/>
    <mergeCell ref="M55:M56"/>
    <mergeCell ref="O55:O56"/>
    <mergeCell ref="Q55:Q56"/>
    <mergeCell ref="A58:A59"/>
    <mergeCell ref="B58:B59"/>
    <mergeCell ref="D58:D59"/>
    <mergeCell ref="F58:F59"/>
    <mergeCell ref="H58:H59"/>
    <mergeCell ref="K58:K59"/>
    <mergeCell ref="L58:L59"/>
    <mergeCell ref="L55:L56"/>
    <mergeCell ref="A52:A53"/>
    <mergeCell ref="B52:B53"/>
    <mergeCell ref="D52:D53"/>
    <mergeCell ref="F52:F53"/>
    <mergeCell ref="H52:H53"/>
    <mergeCell ref="K52:K53"/>
    <mergeCell ref="Q49:Q50"/>
    <mergeCell ref="L52:L53"/>
    <mergeCell ref="O52:O53"/>
    <mergeCell ref="Q52:Q53"/>
    <mergeCell ref="S52:S53"/>
    <mergeCell ref="A55:A56"/>
    <mergeCell ref="B55:B56"/>
    <mergeCell ref="D55:D56"/>
    <mergeCell ref="F55:F56"/>
    <mergeCell ref="K55:K56"/>
    <mergeCell ref="Q46:Q47"/>
    <mergeCell ref="S46:S47"/>
    <mergeCell ref="A49:A50"/>
    <mergeCell ref="B49:B50"/>
    <mergeCell ref="D49:D50"/>
    <mergeCell ref="F49:F50"/>
    <mergeCell ref="K49:K50"/>
    <mergeCell ref="L49:L50"/>
    <mergeCell ref="M49:M50"/>
    <mergeCell ref="O49:O50"/>
    <mergeCell ref="O43:O44"/>
    <mergeCell ref="Q43:Q44"/>
    <mergeCell ref="A46:A47"/>
    <mergeCell ref="B46:B47"/>
    <mergeCell ref="D46:D47"/>
    <mergeCell ref="F46:F47"/>
    <mergeCell ref="H46:H47"/>
    <mergeCell ref="K46:K47"/>
    <mergeCell ref="L46:L47"/>
    <mergeCell ref="O46:O47"/>
    <mergeCell ref="O40:O41"/>
    <mergeCell ref="Q40:Q41"/>
    <mergeCell ref="S40:S41"/>
    <mergeCell ref="A43:A44"/>
    <mergeCell ref="B43:B44"/>
    <mergeCell ref="D43:D44"/>
    <mergeCell ref="F43:F44"/>
    <mergeCell ref="K43:K44"/>
    <mergeCell ref="L43:L44"/>
    <mergeCell ref="M43:M44"/>
    <mergeCell ref="M37:M38"/>
    <mergeCell ref="O37:O38"/>
    <mergeCell ref="Q37:Q38"/>
    <mergeCell ref="A40:A41"/>
    <mergeCell ref="B40:B41"/>
    <mergeCell ref="D40:D41"/>
    <mergeCell ref="F40:F41"/>
    <mergeCell ref="H40:H41"/>
    <mergeCell ref="K40:K41"/>
    <mergeCell ref="L40:L41"/>
    <mergeCell ref="A37:A38"/>
    <mergeCell ref="B37:B38"/>
    <mergeCell ref="D37:D38"/>
    <mergeCell ref="F37:F38"/>
    <mergeCell ref="K37:K38"/>
    <mergeCell ref="L37:L38"/>
    <mergeCell ref="K31:K32"/>
    <mergeCell ref="L31:L32"/>
    <mergeCell ref="O31:O32"/>
    <mergeCell ref="Q31:Q32"/>
    <mergeCell ref="S31:S32"/>
    <mergeCell ref="C35:I35"/>
    <mergeCell ref="J35:M35"/>
    <mergeCell ref="O35:T35"/>
    <mergeCell ref="J28:J29"/>
    <mergeCell ref="K28:K29"/>
    <mergeCell ref="U31:U32"/>
    <mergeCell ref="V31:V32"/>
    <mergeCell ref="A34:B34"/>
    <mergeCell ref="C34:I34"/>
    <mergeCell ref="J34:M34"/>
    <mergeCell ref="N34:O34"/>
    <mergeCell ref="Q34:U34"/>
    <mergeCell ref="J31:J32"/>
    <mergeCell ref="A31:A32"/>
    <mergeCell ref="B31:B32"/>
    <mergeCell ref="D31:D32"/>
    <mergeCell ref="F31:F32"/>
    <mergeCell ref="H31:H32"/>
    <mergeCell ref="A28:A29"/>
    <mergeCell ref="B28:B29"/>
    <mergeCell ref="D28:D29"/>
    <mergeCell ref="F28:F29"/>
    <mergeCell ref="U25:U26"/>
    <mergeCell ref="V25:V26"/>
    <mergeCell ref="Q22:Q23"/>
    <mergeCell ref="U22:U23"/>
    <mergeCell ref="V22:V23"/>
    <mergeCell ref="L28:L29"/>
    <mergeCell ref="O28:O29"/>
    <mergeCell ref="Q28:Q29"/>
    <mergeCell ref="U28:U29"/>
    <mergeCell ref="V28:V29"/>
    <mergeCell ref="K19:K20"/>
    <mergeCell ref="L19:L20"/>
    <mergeCell ref="O19:O20"/>
    <mergeCell ref="Q19:Q20"/>
    <mergeCell ref="S19:S20"/>
    <mergeCell ref="L25:L26"/>
    <mergeCell ref="O25:O26"/>
    <mergeCell ref="Q25:Q26"/>
    <mergeCell ref="S25:S26"/>
    <mergeCell ref="U19:U20"/>
    <mergeCell ref="V19:V20"/>
    <mergeCell ref="A22:A23"/>
    <mergeCell ref="B22:B23"/>
    <mergeCell ref="D22:D23"/>
    <mergeCell ref="F22:F23"/>
    <mergeCell ref="J22:J23"/>
    <mergeCell ref="K22:K23"/>
    <mergeCell ref="L22:L23"/>
    <mergeCell ref="O22:O23"/>
    <mergeCell ref="J16:J17"/>
    <mergeCell ref="K16:K17"/>
    <mergeCell ref="A25:A26"/>
    <mergeCell ref="B25:B26"/>
    <mergeCell ref="D25:D26"/>
    <mergeCell ref="F25:F26"/>
    <mergeCell ref="H25:H26"/>
    <mergeCell ref="J25:J26"/>
    <mergeCell ref="K25:K26"/>
    <mergeCell ref="J19:J20"/>
    <mergeCell ref="A19:A20"/>
    <mergeCell ref="B19:B20"/>
    <mergeCell ref="D19:D20"/>
    <mergeCell ref="F19:F20"/>
    <mergeCell ref="H19:H20"/>
    <mergeCell ref="A16:A17"/>
    <mergeCell ref="B16:B17"/>
    <mergeCell ref="D16:D17"/>
    <mergeCell ref="F16:F17"/>
    <mergeCell ref="V13:V14"/>
    <mergeCell ref="Q10:Q11"/>
    <mergeCell ref="U10:U11"/>
    <mergeCell ref="V10:V11"/>
    <mergeCell ref="L16:L17"/>
    <mergeCell ref="O16:O17"/>
    <mergeCell ref="Q16:Q17"/>
    <mergeCell ref="U16:U17"/>
    <mergeCell ref="V16:V17"/>
    <mergeCell ref="S7:S8"/>
    <mergeCell ref="L13:L14"/>
    <mergeCell ref="O13:O14"/>
    <mergeCell ref="Q13:Q14"/>
    <mergeCell ref="S13:S14"/>
    <mergeCell ref="U13:U14"/>
    <mergeCell ref="O10:O11"/>
    <mergeCell ref="J7:J8"/>
    <mergeCell ref="K7:K8"/>
    <mergeCell ref="L7:L8"/>
    <mergeCell ref="O7:O8"/>
    <mergeCell ref="Q7:Q8"/>
    <mergeCell ref="K13:K14"/>
    <mergeCell ref="U7:U8"/>
    <mergeCell ref="V7:V8"/>
    <mergeCell ref="A10:A11"/>
    <mergeCell ref="B10:B11"/>
    <mergeCell ref="D10:D11"/>
    <mergeCell ref="F10:F11"/>
    <mergeCell ref="J10:J11"/>
    <mergeCell ref="K10:K11"/>
    <mergeCell ref="L10:L11"/>
    <mergeCell ref="A13:A14"/>
    <mergeCell ref="B13:B14"/>
    <mergeCell ref="D13:D14"/>
    <mergeCell ref="F13:F14"/>
    <mergeCell ref="H13:H14"/>
    <mergeCell ref="J13:J14"/>
    <mergeCell ref="A4:A5"/>
    <mergeCell ref="B4:B5"/>
    <mergeCell ref="D4:D5"/>
    <mergeCell ref="F4:F5"/>
    <mergeCell ref="J4:J5"/>
    <mergeCell ref="K4:K5"/>
    <mergeCell ref="L4:L5"/>
    <mergeCell ref="O4:O5"/>
    <mergeCell ref="Q4:Q5"/>
    <mergeCell ref="U4:U5"/>
    <mergeCell ref="V4:V5"/>
    <mergeCell ref="A7:A8"/>
    <mergeCell ref="B7:B8"/>
    <mergeCell ref="D7:D8"/>
    <mergeCell ref="F7:F8"/>
    <mergeCell ref="H7:H8"/>
    <mergeCell ref="A1:B1"/>
    <mergeCell ref="C1:I1"/>
    <mergeCell ref="J1:M1"/>
    <mergeCell ref="N1:O1"/>
    <mergeCell ref="Q1:U1"/>
    <mergeCell ref="C2:I2"/>
    <mergeCell ref="J2:M2"/>
    <mergeCell ref="O2:T2"/>
  </mergeCells>
  <printOptions/>
  <pageMargins left="0.7874015748031497" right="0.7874015748031497" top="0.8267716535433072" bottom="0.984251968503937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</sheetPr>
  <dimension ref="A1:V66"/>
  <sheetViews>
    <sheetView view="pageBreakPreview" zoomScaleSheetLayoutView="100" zoomScalePageLayoutView="0" workbookViewId="0" topLeftCell="A15">
      <selection activeCell="R32" sqref="R32"/>
    </sheetView>
  </sheetViews>
  <sheetFormatPr defaultColWidth="9.00390625" defaultRowHeight="13.5"/>
  <cols>
    <col min="1" max="1" width="3.50390625" style="63" customWidth="1"/>
    <col min="2" max="2" width="2.50390625" style="63" customWidth="1"/>
    <col min="3" max="3" width="5.625" style="63" customWidth="1"/>
    <col min="4" max="4" width="2.75390625" style="63" customWidth="1"/>
    <col min="5" max="5" width="5.625" style="63" customWidth="1"/>
    <col min="6" max="6" width="2.75390625" style="63" customWidth="1"/>
    <col min="7" max="7" width="5.625" style="63" customWidth="1"/>
    <col min="8" max="8" width="2.75390625" style="63" customWidth="1"/>
    <col min="9" max="9" width="5.625" style="63" customWidth="1"/>
    <col min="10" max="10" width="3.75390625" style="63" customWidth="1"/>
    <col min="11" max="11" width="2.125" style="63" customWidth="1"/>
    <col min="12" max="12" width="3.50390625" style="63" customWidth="1"/>
    <col min="13" max="13" width="2.50390625" style="63" customWidth="1"/>
    <col min="14" max="14" width="5.625" style="63" customWidth="1"/>
    <col min="15" max="15" width="3.125" style="63" customWidth="1"/>
    <col min="16" max="16" width="5.625" style="63" customWidth="1"/>
    <col min="17" max="17" width="3.125" style="63" customWidth="1"/>
    <col min="18" max="18" width="5.625" style="63" customWidth="1"/>
    <col min="19" max="19" width="3.125" style="63" customWidth="1"/>
    <col min="20" max="20" width="5.625" style="63" customWidth="1"/>
    <col min="21" max="21" width="3.75390625" style="63" customWidth="1"/>
    <col min="22" max="22" width="2.25390625" style="63" customWidth="1"/>
    <col min="23" max="16384" width="9.00390625" style="63" customWidth="1"/>
  </cols>
  <sheetData>
    <row r="1" spans="1:21" ht="48.75" customHeight="1">
      <c r="A1" s="262"/>
      <c r="B1" s="262"/>
      <c r="C1" s="274" t="s">
        <v>180</v>
      </c>
      <c r="D1" s="274"/>
      <c r="E1" s="274"/>
      <c r="F1" s="274"/>
      <c r="G1" s="274"/>
      <c r="H1" s="274"/>
      <c r="I1" s="274"/>
      <c r="J1" s="289" t="s">
        <v>226</v>
      </c>
      <c r="K1" s="289"/>
      <c r="L1" s="289"/>
      <c r="M1" s="289"/>
      <c r="N1" s="275">
        <v>5</v>
      </c>
      <c r="O1" s="275"/>
      <c r="P1" s="62"/>
      <c r="Q1" s="296"/>
      <c r="R1" s="297"/>
      <c r="S1" s="297"/>
      <c r="T1" s="297"/>
      <c r="U1" s="298"/>
    </row>
    <row r="2" spans="3:21" ht="47.25" customHeight="1">
      <c r="C2" s="309"/>
      <c r="D2" s="309"/>
      <c r="E2" s="309"/>
      <c r="F2" s="309"/>
      <c r="G2" s="309"/>
      <c r="H2" s="309"/>
      <c r="I2" s="309"/>
      <c r="J2" s="300" t="s">
        <v>156</v>
      </c>
      <c r="K2" s="300"/>
      <c r="L2" s="300"/>
      <c r="M2" s="300"/>
      <c r="N2" s="65" t="s">
        <v>232</v>
      </c>
      <c r="O2" s="301"/>
      <c r="P2" s="301"/>
      <c r="Q2" s="301"/>
      <c r="R2" s="301"/>
      <c r="S2" s="301"/>
      <c r="T2" s="301"/>
      <c r="U2" s="119" t="s">
        <v>233</v>
      </c>
    </row>
    <row r="3" spans="3:21" ht="11.25" customHeight="1">
      <c r="C3" s="120"/>
      <c r="D3" s="120"/>
      <c r="E3" s="120"/>
      <c r="F3" s="120"/>
      <c r="G3" s="120"/>
      <c r="H3" s="120"/>
      <c r="I3" s="120"/>
      <c r="J3" s="120"/>
      <c r="K3" s="158"/>
      <c r="L3" s="158"/>
      <c r="M3" s="158"/>
      <c r="N3" s="158"/>
      <c r="O3" s="118"/>
      <c r="P3" s="118"/>
      <c r="Q3" s="118"/>
      <c r="R3" s="118"/>
      <c r="S3" s="118"/>
      <c r="T3" s="118"/>
      <c r="U3" s="118"/>
    </row>
    <row r="4" spans="1:22" ht="27.75" customHeight="1">
      <c r="A4" s="262" t="s">
        <v>234</v>
      </c>
      <c r="B4" s="262"/>
      <c r="C4" s="172">
        <v>7</v>
      </c>
      <c r="D4" s="314" t="s">
        <v>235</v>
      </c>
      <c r="E4" s="173">
        <v>3</v>
      </c>
      <c r="F4" s="311" t="s">
        <v>236</v>
      </c>
      <c r="G4" s="174"/>
      <c r="H4" s="175" t="s">
        <v>237</v>
      </c>
      <c r="I4" s="174"/>
      <c r="J4" s="293">
        <f>IF(OR(G4="",G5="",I4="",I5=""),"",IF(AND(G4=G37,G5=G38,I4=I37,I5=I38),"〇","×"))</f>
      </c>
      <c r="K4" s="312"/>
      <c r="L4" s="310" t="s">
        <v>238</v>
      </c>
      <c r="M4" s="82"/>
      <c r="N4" s="172">
        <v>3</v>
      </c>
      <c r="O4" s="314" t="s">
        <v>235</v>
      </c>
      <c r="P4" s="173">
        <v>10</v>
      </c>
      <c r="Q4" s="311" t="s">
        <v>239</v>
      </c>
      <c r="R4" s="174"/>
      <c r="S4" s="175" t="s">
        <v>237</v>
      </c>
      <c r="T4" s="174"/>
      <c r="U4" s="293">
        <f>IF(OR(R4="",R5="",T4="",T5=""),"",IF(AND(R4=R37,R5=R38,T4=T37,T5=T38),"〇","×"))</f>
      </c>
      <c r="V4" s="312"/>
    </row>
    <row r="5" spans="1:22" ht="27.75" customHeight="1">
      <c r="A5" s="262"/>
      <c r="B5" s="262"/>
      <c r="C5" s="176">
        <v>8</v>
      </c>
      <c r="D5" s="314"/>
      <c r="E5" s="177">
        <v>5</v>
      </c>
      <c r="F5" s="311"/>
      <c r="G5" s="178"/>
      <c r="H5" s="179" t="s">
        <v>237</v>
      </c>
      <c r="I5" s="178"/>
      <c r="J5" s="293"/>
      <c r="K5" s="312"/>
      <c r="L5" s="310"/>
      <c r="M5" s="82"/>
      <c r="N5" s="176">
        <v>8</v>
      </c>
      <c r="O5" s="314"/>
      <c r="P5" s="177">
        <v>3</v>
      </c>
      <c r="Q5" s="311"/>
      <c r="R5" s="178"/>
      <c r="S5" s="179" t="s">
        <v>237</v>
      </c>
      <c r="T5" s="178"/>
      <c r="U5" s="293"/>
      <c r="V5" s="312"/>
    </row>
    <row r="6" spans="1:22" ht="11.25" customHeight="1">
      <c r="A6" s="120"/>
      <c r="B6" s="180"/>
      <c r="C6" s="181"/>
      <c r="D6" s="198"/>
      <c r="E6" s="183"/>
      <c r="F6" s="183"/>
      <c r="G6" s="183"/>
      <c r="H6" s="82"/>
      <c r="I6" s="82"/>
      <c r="J6" s="184"/>
      <c r="K6" s="82"/>
      <c r="L6" s="185"/>
      <c r="M6" s="82"/>
      <c r="N6" s="181"/>
      <c r="O6" s="198"/>
      <c r="P6" s="183"/>
      <c r="Q6" s="183"/>
      <c r="R6" s="183"/>
      <c r="S6" s="82"/>
      <c r="T6" s="82"/>
      <c r="U6" s="184"/>
      <c r="V6" s="186"/>
    </row>
    <row r="7" spans="1:22" ht="27.75" customHeight="1">
      <c r="A7" s="262"/>
      <c r="B7" s="313"/>
      <c r="C7" s="187"/>
      <c r="D7" s="317"/>
      <c r="E7" s="187"/>
      <c r="F7" s="311" t="s">
        <v>239</v>
      </c>
      <c r="G7" s="188"/>
      <c r="H7" s="293"/>
      <c r="I7" s="184"/>
      <c r="J7" s="293">
        <f>IF(OR(G7="",G8=""),"",IF(AND(G7=G40,G8=G41),"◎","×"))</f>
      </c>
      <c r="K7" s="312"/>
      <c r="L7" s="310"/>
      <c r="M7" s="82"/>
      <c r="N7" s="187"/>
      <c r="O7" s="317"/>
      <c r="P7" s="187"/>
      <c r="Q7" s="311" t="s">
        <v>236</v>
      </c>
      <c r="R7" s="188"/>
      <c r="S7" s="293"/>
      <c r="T7" s="184"/>
      <c r="U7" s="293">
        <f>IF(OR(R7="",R8=""),"",IF(AND(R7=R40,R8=R41),"◎","×"))</f>
      </c>
      <c r="V7" s="312"/>
    </row>
    <row r="8" spans="1:22" ht="27.75" customHeight="1">
      <c r="A8" s="262"/>
      <c r="B8" s="313"/>
      <c r="C8" s="181"/>
      <c r="D8" s="317"/>
      <c r="E8" s="181"/>
      <c r="F8" s="311"/>
      <c r="G8" s="189"/>
      <c r="H8" s="293"/>
      <c r="I8" s="184"/>
      <c r="J8" s="293"/>
      <c r="K8" s="312"/>
      <c r="L8" s="310"/>
      <c r="M8" s="82"/>
      <c r="N8" s="181"/>
      <c r="O8" s="317"/>
      <c r="P8" s="181"/>
      <c r="Q8" s="311"/>
      <c r="R8" s="189"/>
      <c r="S8" s="293"/>
      <c r="T8" s="184"/>
      <c r="U8" s="293"/>
      <c r="V8" s="312"/>
    </row>
    <row r="9" spans="1:22" ht="11.25" customHeight="1">
      <c r="A9" s="120"/>
      <c r="B9" s="120"/>
      <c r="C9" s="176"/>
      <c r="D9" s="198"/>
      <c r="E9" s="190"/>
      <c r="F9" s="183"/>
      <c r="G9" s="190"/>
      <c r="H9" s="82"/>
      <c r="I9" s="82"/>
      <c r="J9" s="184"/>
      <c r="K9" s="82"/>
      <c r="L9" s="185"/>
      <c r="M9" s="82"/>
      <c r="N9" s="176"/>
      <c r="O9" s="198"/>
      <c r="P9" s="190"/>
      <c r="Q9" s="190"/>
      <c r="R9" s="190"/>
      <c r="S9" s="82"/>
      <c r="T9" s="82"/>
      <c r="U9" s="184"/>
      <c r="V9" s="186"/>
    </row>
    <row r="10" spans="1:22" ht="27.75" customHeight="1">
      <c r="A10" s="262" t="s">
        <v>240</v>
      </c>
      <c r="B10" s="262"/>
      <c r="C10" s="172">
        <v>3</v>
      </c>
      <c r="D10" s="314" t="s">
        <v>235</v>
      </c>
      <c r="E10" s="173">
        <v>1</v>
      </c>
      <c r="F10" s="311" t="s">
        <v>239</v>
      </c>
      <c r="G10" s="174"/>
      <c r="H10" s="175" t="s">
        <v>241</v>
      </c>
      <c r="I10" s="174"/>
      <c r="J10" s="293">
        <f>IF(OR(G10="",G11="",I10="",I11=""),"",IF(AND(G10=G43,G11=G44,I10=I43,I11=I44),"〇","×"))</f>
      </c>
      <c r="K10" s="312"/>
      <c r="L10" s="310" t="s">
        <v>242</v>
      </c>
      <c r="M10" s="82"/>
      <c r="N10" s="172">
        <v>1</v>
      </c>
      <c r="O10" s="314" t="s">
        <v>243</v>
      </c>
      <c r="P10" s="173">
        <v>6</v>
      </c>
      <c r="Q10" s="311" t="s">
        <v>244</v>
      </c>
      <c r="R10" s="174"/>
      <c r="S10" s="175" t="s">
        <v>241</v>
      </c>
      <c r="T10" s="174"/>
      <c r="U10" s="293">
        <f>IF(OR(R10="",R11="",T10="",T11=""),"",IF(AND(R10=R43,R11=R44,T10=T43,T11=T44),"〇","×"))</f>
      </c>
      <c r="V10" s="312"/>
    </row>
    <row r="11" spans="1:22" ht="27.75" customHeight="1">
      <c r="A11" s="262"/>
      <c r="B11" s="262"/>
      <c r="C11" s="176">
        <v>7</v>
      </c>
      <c r="D11" s="314"/>
      <c r="E11" s="177">
        <v>5</v>
      </c>
      <c r="F11" s="311"/>
      <c r="G11" s="178"/>
      <c r="H11" s="179" t="s">
        <v>241</v>
      </c>
      <c r="I11" s="178"/>
      <c r="J11" s="293"/>
      <c r="K11" s="312"/>
      <c r="L11" s="310"/>
      <c r="M11" s="82"/>
      <c r="N11" s="176">
        <v>4</v>
      </c>
      <c r="O11" s="314"/>
      <c r="P11" s="177">
        <v>7</v>
      </c>
      <c r="Q11" s="311"/>
      <c r="R11" s="178"/>
      <c r="S11" s="179" t="s">
        <v>241</v>
      </c>
      <c r="T11" s="178"/>
      <c r="U11" s="293"/>
      <c r="V11" s="312"/>
    </row>
    <row r="12" spans="1:22" ht="11.25" customHeight="1">
      <c r="A12" s="120"/>
      <c r="B12" s="120"/>
      <c r="C12" s="181"/>
      <c r="D12" s="200"/>
      <c r="E12" s="183"/>
      <c r="F12" s="183"/>
      <c r="G12" s="183"/>
      <c r="H12" s="82"/>
      <c r="I12" s="82"/>
      <c r="J12" s="184"/>
      <c r="K12" s="82"/>
      <c r="L12" s="185"/>
      <c r="M12" s="82"/>
      <c r="N12" s="181"/>
      <c r="O12" s="200"/>
      <c r="P12" s="183"/>
      <c r="Q12" s="183"/>
      <c r="R12" s="183"/>
      <c r="S12" s="82"/>
      <c r="T12" s="82"/>
      <c r="U12" s="184"/>
      <c r="V12" s="186"/>
    </row>
    <row r="13" spans="1:22" ht="27.75" customHeight="1">
      <c r="A13" s="262"/>
      <c r="B13" s="262"/>
      <c r="C13" s="187"/>
      <c r="D13" s="317"/>
      <c r="E13" s="187"/>
      <c r="F13" s="311" t="s">
        <v>244</v>
      </c>
      <c r="G13" s="188"/>
      <c r="H13" s="293"/>
      <c r="I13" s="184"/>
      <c r="J13" s="293">
        <f>IF(OR(G13="",G14=""),"",IF(AND(G13=G46,G14=G47),"◎","×"))</f>
      </c>
      <c r="K13" s="312"/>
      <c r="L13" s="310"/>
      <c r="M13" s="82"/>
      <c r="N13" s="187"/>
      <c r="O13" s="317"/>
      <c r="P13" s="187"/>
      <c r="Q13" s="311" t="s">
        <v>245</v>
      </c>
      <c r="R13" s="188"/>
      <c r="S13" s="293"/>
      <c r="T13" s="184"/>
      <c r="U13" s="293">
        <f>IF(OR(R13="",R14=""),"",IF(AND(R13=R46,R14=R47),"◎","×"))</f>
      </c>
      <c r="V13" s="312"/>
    </row>
    <row r="14" spans="1:22" ht="27.75" customHeight="1">
      <c r="A14" s="262"/>
      <c r="B14" s="262"/>
      <c r="C14" s="181"/>
      <c r="D14" s="317"/>
      <c r="E14" s="181"/>
      <c r="F14" s="311"/>
      <c r="G14" s="189"/>
      <c r="H14" s="293"/>
      <c r="I14" s="184"/>
      <c r="J14" s="293"/>
      <c r="K14" s="312"/>
      <c r="L14" s="310"/>
      <c r="M14" s="82"/>
      <c r="N14" s="181"/>
      <c r="O14" s="317"/>
      <c r="P14" s="181"/>
      <c r="Q14" s="311"/>
      <c r="R14" s="189"/>
      <c r="S14" s="293"/>
      <c r="T14" s="184"/>
      <c r="U14" s="293"/>
      <c r="V14" s="312"/>
    </row>
    <row r="15" spans="1:22" ht="11.25" customHeight="1">
      <c r="A15" s="120"/>
      <c r="B15" s="120"/>
      <c r="C15" s="176"/>
      <c r="D15" s="200"/>
      <c r="E15" s="190"/>
      <c r="F15" s="190"/>
      <c r="G15" s="190"/>
      <c r="H15" s="82"/>
      <c r="I15" s="82"/>
      <c r="J15" s="184"/>
      <c r="K15" s="82"/>
      <c r="L15" s="185"/>
      <c r="M15" s="82"/>
      <c r="N15" s="176"/>
      <c r="O15" s="200"/>
      <c r="P15" s="190"/>
      <c r="Q15" s="190"/>
      <c r="R15" s="190"/>
      <c r="S15" s="82"/>
      <c r="T15" s="82"/>
      <c r="U15" s="184"/>
      <c r="V15" s="186"/>
    </row>
    <row r="16" spans="1:22" ht="27.75" customHeight="1">
      <c r="A16" s="262" t="s">
        <v>246</v>
      </c>
      <c r="B16" s="262"/>
      <c r="C16" s="172">
        <v>6</v>
      </c>
      <c r="D16" s="314" t="s">
        <v>247</v>
      </c>
      <c r="E16" s="173">
        <v>5</v>
      </c>
      <c r="F16" s="311" t="s">
        <v>245</v>
      </c>
      <c r="G16" s="174"/>
      <c r="H16" s="175" t="s">
        <v>248</v>
      </c>
      <c r="I16" s="174"/>
      <c r="J16" s="293">
        <f>IF(OR(G16="",G17="",I16="",I17=""),"",IF(AND(G16=G49,G17=G50,I16=I49,I17=I50),"〇","×"))</f>
      </c>
      <c r="K16" s="312"/>
      <c r="L16" s="310" t="s">
        <v>249</v>
      </c>
      <c r="M16" s="82"/>
      <c r="N16" s="172">
        <v>9</v>
      </c>
      <c r="O16" s="314" t="s">
        <v>247</v>
      </c>
      <c r="P16" s="173">
        <v>4</v>
      </c>
      <c r="Q16" s="311" t="s">
        <v>245</v>
      </c>
      <c r="R16" s="174"/>
      <c r="S16" s="175" t="s">
        <v>248</v>
      </c>
      <c r="T16" s="174"/>
      <c r="U16" s="293">
        <f>IF(OR(R16="",R17="",T16="",T17=""),"",IF(AND(R16=R49,R17=R50,T16=T49,T17=T50),"〇","×"))</f>
      </c>
      <c r="V16" s="312"/>
    </row>
    <row r="17" spans="1:22" ht="27.75" customHeight="1">
      <c r="A17" s="262"/>
      <c r="B17" s="262"/>
      <c r="C17" s="176">
        <v>5</v>
      </c>
      <c r="D17" s="314"/>
      <c r="E17" s="177">
        <v>2</v>
      </c>
      <c r="F17" s="311"/>
      <c r="G17" s="178"/>
      <c r="H17" s="179" t="s">
        <v>248</v>
      </c>
      <c r="I17" s="178"/>
      <c r="J17" s="293"/>
      <c r="K17" s="312"/>
      <c r="L17" s="310"/>
      <c r="M17" s="82"/>
      <c r="N17" s="176">
        <v>4</v>
      </c>
      <c r="O17" s="314"/>
      <c r="P17" s="177">
        <v>5</v>
      </c>
      <c r="Q17" s="311"/>
      <c r="R17" s="178"/>
      <c r="S17" s="179" t="s">
        <v>248</v>
      </c>
      <c r="T17" s="178"/>
      <c r="U17" s="293"/>
      <c r="V17" s="312"/>
    </row>
    <row r="18" spans="1:22" ht="11.25" customHeight="1">
      <c r="A18" s="120"/>
      <c r="B18" s="120"/>
      <c r="C18" s="181"/>
      <c r="D18" s="200"/>
      <c r="E18" s="183"/>
      <c r="F18" s="183"/>
      <c r="G18" s="183"/>
      <c r="H18" s="82"/>
      <c r="I18" s="82"/>
      <c r="J18" s="184"/>
      <c r="K18" s="82"/>
      <c r="L18" s="185"/>
      <c r="M18" s="82"/>
      <c r="N18" s="181"/>
      <c r="O18" s="200"/>
      <c r="P18" s="183"/>
      <c r="Q18" s="183"/>
      <c r="R18" s="183"/>
      <c r="S18" s="82"/>
      <c r="T18" s="82"/>
      <c r="U18" s="184"/>
      <c r="V18" s="186"/>
    </row>
    <row r="19" spans="1:22" ht="27.75" customHeight="1">
      <c r="A19" s="262"/>
      <c r="B19" s="262"/>
      <c r="C19" s="187"/>
      <c r="D19" s="317"/>
      <c r="E19" s="187"/>
      <c r="F19" s="311" t="s">
        <v>245</v>
      </c>
      <c r="G19" s="188"/>
      <c r="H19" s="293"/>
      <c r="I19" s="184"/>
      <c r="J19" s="293">
        <f>IF(OR(G19="",G20=""),"",IF(AND(G19=G52,G20=G53),"◎","×"))</f>
      </c>
      <c r="K19" s="312"/>
      <c r="L19" s="310"/>
      <c r="M19" s="82"/>
      <c r="N19" s="187"/>
      <c r="O19" s="317"/>
      <c r="P19" s="187"/>
      <c r="Q19" s="311" t="s">
        <v>245</v>
      </c>
      <c r="R19" s="188"/>
      <c r="S19" s="293"/>
      <c r="T19" s="184"/>
      <c r="U19" s="293">
        <f>IF(OR(R19="",R20=""),"",IF(AND(R19=R52,R20=R53),"◎","×"))</f>
      </c>
      <c r="V19" s="312"/>
    </row>
    <row r="20" spans="1:22" ht="27.75" customHeight="1">
      <c r="A20" s="262"/>
      <c r="B20" s="262"/>
      <c r="C20" s="181"/>
      <c r="D20" s="317"/>
      <c r="E20" s="181"/>
      <c r="F20" s="311"/>
      <c r="G20" s="189"/>
      <c r="H20" s="293"/>
      <c r="I20" s="184"/>
      <c r="J20" s="293"/>
      <c r="K20" s="312"/>
      <c r="L20" s="310"/>
      <c r="M20" s="82"/>
      <c r="N20" s="181"/>
      <c r="O20" s="317"/>
      <c r="P20" s="181"/>
      <c r="Q20" s="311"/>
      <c r="R20" s="189"/>
      <c r="S20" s="293"/>
      <c r="T20" s="184"/>
      <c r="U20" s="293"/>
      <c r="V20" s="312"/>
    </row>
    <row r="21" spans="1:22" ht="11.25" customHeight="1">
      <c r="A21" s="120"/>
      <c r="B21" s="120"/>
      <c r="C21" s="176"/>
      <c r="D21" s="200"/>
      <c r="E21" s="190"/>
      <c r="F21" s="190"/>
      <c r="G21" s="190"/>
      <c r="H21" s="82"/>
      <c r="I21" s="82"/>
      <c r="J21" s="184"/>
      <c r="K21" s="82"/>
      <c r="L21" s="185"/>
      <c r="M21" s="82"/>
      <c r="N21" s="176"/>
      <c r="O21" s="200"/>
      <c r="P21" s="190"/>
      <c r="Q21" s="190"/>
      <c r="R21" s="190"/>
      <c r="S21" s="82"/>
      <c r="T21" s="82"/>
      <c r="U21" s="184"/>
      <c r="V21" s="186"/>
    </row>
    <row r="22" spans="1:22" ht="27.75" customHeight="1">
      <c r="A22" s="262" t="s">
        <v>250</v>
      </c>
      <c r="B22" s="262"/>
      <c r="C22" s="172">
        <v>7</v>
      </c>
      <c r="D22" s="314" t="s">
        <v>247</v>
      </c>
      <c r="E22" s="173">
        <v>2</v>
      </c>
      <c r="F22" s="311" t="s">
        <v>245</v>
      </c>
      <c r="G22" s="174"/>
      <c r="H22" s="175" t="s">
        <v>248</v>
      </c>
      <c r="I22" s="174"/>
      <c r="J22" s="293">
        <f>IF(OR(G22="",G23="",I22="",I23=""),"",IF(AND(G22=G55,G23=G56,I22=I55,I23=I56),"〇","×"))</f>
      </c>
      <c r="K22" s="312"/>
      <c r="L22" s="310" t="s">
        <v>251</v>
      </c>
      <c r="M22" s="82"/>
      <c r="N22" s="172">
        <v>3</v>
      </c>
      <c r="O22" s="314" t="s">
        <v>247</v>
      </c>
      <c r="P22" s="173">
        <v>4</v>
      </c>
      <c r="Q22" s="311" t="s">
        <v>245</v>
      </c>
      <c r="R22" s="174"/>
      <c r="S22" s="175" t="s">
        <v>248</v>
      </c>
      <c r="T22" s="174"/>
      <c r="U22" s="293">
        <f>IF(OR(R22="",R23="",T22="",T23=""),"",IF(AND(R22=R55,R23=R56,T22=T55,T23=T56),"〇","×"))</f>
      </c>
      <c r="V22" s="312"/>
    </row>
    <row r="23" spans="1:22" ht="27.75" customHeight="1">
      <c r="A23" s="262"/>
      <c r="B23" s="262"/>
      <c r="C23" s="176">
        <v>8</v>
      </c>
      <c r="D23" s="314"/>
      <c r="E23" s="177">
        <v>3</v>
      </c>
      <c r="F23" s="311"/>
      <c r="G23" s="178"/>
      <c r="H23" s="179" t="s">
        <v>248</v>
      </c>
      <c r="I23" s="178"/>
      <c r="J23" s="293"/>
      <c r="K23" s="312"/>
      <c r="L23" s="310"/>
      <c r="M23" s="82"/>
      <c r="N23" s="176">
        <v>10</v>
      </c>
      <c r="O23" s="314"/>
      <c r="P23" s="177">
        <v>3</v>
      </c>
      <c r="Q23" s="311"/>
      <c r="R23" s="178"/>
      <c r="S23" s="179" t="s">
        <v>248</v>
      </c>
      <c r="T23" s="178"/>
      <c r="U23" s="293"/>
      <c r="V23" s="312"/>
    </row>
    <row r="24" spans="1:22" ht="11.25" customHeight="1">
      <c r="A24" s="120"/>
      <c r="B24" s="120"/>
      <c r="C24" s="181"/>
      <c r="D24" s="200"/>
      <c r="E24" s="183"/>
      <c r="F24" s="183"/>
      <c r="G24" s="183"/>
      <c r="H24" s="82"/>
      <c r="I24" s="82"/>
      <c r="J24" s="184"/>
      <c r="K24" s="82"/>
      <c r="L24" s="185"/>
      <c r="M24" s="82"/>
      <c r="N24" s="181"/>
      <c r="O24" s="200"/>
      <c r="P24" s="183"/>
      <c r="Q24" s="183"/>
      <c r="R24" s="183"/>
      <c r="S24" s="82"/>
      <c r="T24" s="82"/>
      <c r="U24" s="184"/>
      <c r="V24" s="186"/>
    </row>
    <row r="25" spans="1:22" ht="27.75" customHeight="1">
      <c r="A25" s="262"/>
      <c r="B25" s="262"/>
      <c r="C25" s="187"/>
      <c r="D25" s="317"/>
      <c r="E25" s="187"/>
      <c r="F25" s="311" t="s">
        <v>245</v>
      </c>
      <c r="G25" s="188"/>
      <c r="H25" s="293"/>
      <c r="I25" s="184"/>
      <c r="J25" s="293">
        <f>IF(OR(G25="",G26=""),"",IF(AND(G25=G58,G26=G59),"◎","×"))</f>
      </c>
      <c r="K25" s="312"/>
      <c r="L25" s="310"/>
      <c r="M25" s="82"/>
      <c r="N25" s="187"/>
      <c r="O25" s="317"/>
      <c r="P25" s="187"/>
      <c r="Q25" s="311" t="s">
        <v>245</v>
      </c>
      <c r="R25" s="188"/>
      <c r="S25" s="293"/>
      <c r="T25" s="184"/>
      <c r="U25" s="293">
        <f>IF(OR(R25="",R26=""),"",IF(AND(R25=R58,R26=R59),"◎","×"))</f>
      </c>
      <c r="V25" s="312"/>
    </row>
    <row r="26" spans="1:22" ht="27.75" customHeight="1">
      <c r="A26" s="262"/>
      <c r="B26" s="262"/>
      <c r="C26" s="181"/>
      <c r="D26" s="317"/>
      <c r="E26" s="181"/>
      <c r="F26" s="311"/>
      <c r="G26" s="189"/>
      <c r="H26" s="293"/>
      <c r="I26" s="184"/>
      <c r="J26" s="293"/>
      <c r="K26" s="312"/>
      <c r="L26" s="310"/>
      <c r="M26" s="82"/>
      <c r="N26" s="181"/>
      <c r="O26" s="317"/>
      <c r="P26" s="181"/>
      <c r="Q26" s="311"/>
      <c r="R26" s="189"/>
      <c r="S26" s="293"/>
      <c r="T26" s="184"/>
      <c r="U26" s="293"/>
      <c r="V26" s="312"/>
    </row>
    <row r="27" spans="1:22" ht="11.25" customHeight="1">
      <c r="A27" s="120"/>
      <c r="B27" s="120"/>
      <c r="C27" s="176"/>
      <c r="D27" s="200"/>
      <c r="E27" s="190"/>
      <c r="F27" s="190"/>
      <c r="G27" s="190"/>
      <c r="H27" s="82"/>
      <c r="I27" s="82"/>
      <c r="J27" s="184"/>
      <c r="K27" s="82"/>
      <c r="L27" s="185"/>
      <c r="M27" s="82"/>
      <c r="N27" s="176"/>
      <c r="O27" s="200"/>
      <c r="P27" s="190"/>
      <c r="Q27" s="190"/>
      <c r="R27" s="190"/>
      <c r="S27" s="82"/>
      <c r="T27" s="82"/>
      <c r="U27" s="184"/>
      <c r="V27" s="186"/>
    </row>
    <row r="28" spans="1:22" ht="27.75" customHeight="1">
      <c r="A28" s="262" t="s">
        <v>252</v>
      </c>
      <c r="B28" s="262"/>
      <c r="C28" s="172">
        <v>7</v>
      </c>
      <c r="D28" s="314" t="s">
        <v>247</v>
      </c>
      <c r="E28" s="173">
        <v>4</v>
      </c>
      <c r="F28" s="311" t="s">
        <v>245</v>
      </c>
      <c r="G28" s="174"/>
      <c r="H28" s="175" t="s">
        <v>248</v>
      </c>
      <c r="I28" s="174"/>
      <c r="J28" s="293">
        <f>IF(OR(G28="",G29="",I28="",I29=""),"",IF(AND(G28=G61,G29=G62,I28=I61,I29=I62),"〇","×"))</f>
      </c>
      <c r="K28" s="312"/>
      <c r="L28" s="310" t="s">
        <v>253</v>
      </c>
      <c r="M28" s="82"/>
      <c r="N28" s="172">
        <v>7</v>
      </c>
      <c r="O28" s="314" t="s">
        <v>247</v>
      </c>
      <c r="P28" s="173">
        <v>3</v>
      </c>
      <c r="Q28" s="311" t="s">
        <v>245</v>
      </c>
      <c r="R28" s="174"/>
      <c r="S28" s="175" t="s">
        <v>248</v>
      </c>
      <c r="T28" s="174"/>
      <c r="U28" s="293">
        <f>IF(OR(R28="",R29="",T28="",T29=""),"",IF(AND(R28=R61,R29=R62,T28=T61,T29=T62),"〇","×"))</f>
      </c>
      <c r="V28" s="312"/>
    </row>
    <row r="29" spans="1:22" ht="27.75" customHeight="1">
      <c r="A29" s="262"/>
      <c r="B29" s="262"/>
      <c r="C29" s="176">
        <v>6</v>
      </c>
      <c r="D29" s="314"/>
      <c r="E29" s="177">
        <v>5</v>
      </c>
      <c r="F29" s="311"/>
      <c r="G29" s="178"/>
      <c r="H29" s="179" t="s">
        <v>248</v>
      </c>
      <c r="I29" s="178"/>
      <c r="J29" s="293"/>
      <c r="K29" s="312"/>
      <c r="L29" s="310"/>
      <c r="M29" s="82"/>
      <c r="N29" s="176">
        <v>9</v>
      </c>
      <c r="O29" s="314"/>
      <c r="P29" s="177">
        <v>8</v>
      </c>
      <c r="Q29" s="311"/>
      <c r="R29" s="178"/>
      <c r="S29" s="179" t="s">
        <v>248</v>
      </c>
      <c r="T29" s="178"/>
      <c r="U29" s="293"/>
      <c r="V29" s="312"/>
    </row>
    <row r="30" spans="1:22" ht="11.25" customHeight="1">
      <c r="A30" s="120"/>
      <c r="B30" s="120"/>
      <c r="C30" s="181"/>
      <c r="D30" s="200"/>
      <c r="E30" s="183"/>
      <c r="F30" s="183"/>
      <c r="G30" s="183"/>
      <c r="H30" s="82"/>
      <c r="I30" s="82"/>
      <c r="J30" s="184"/>
      <c r="K30" s="82"/>
      <c r="L30" s="185"/>
      <c r="M30" s="82"/>
      <c r="N30" s="181"/>
      <c r="O30" s="200"/>
      <c r="P30" s="183"/>
      <c r="Q30" s="183"/>
      <c r="R30" s="183"/>
      <c r="S30" s="82"/>
      <c r="T30" s="82"/>
      <c r="U30" s="184"/>
      <c r="V30" s="186"/>
    </row>
    <row r="31" spans="1:22" ht="27.75" customHeight="1">
      <c r="A31" s="262"/>
      <c r="B31" s="262"/>
      <c r="C31" s="187"/>
      <c r="D31" s="317"/>
      <c r="E31" s="187"/>
      <c r="F31" s="311" t="s">
        <v>245</v>
      </c>
      <c r="G31" s="188"/>
      <c r="H31" s="293"/>
      <c r="I31" s="184"/>
      <c r="J31" s="293">
        <f>IF(OR(G31="",G32=""),"",IF(AND(G31=G64,G32=G65),"◎","×"))</f>
      </c>
      <c r="K31" s="312"/>
      <c r="L31" s="310"/>
      <c r="M31" s="82"/>
      <c r="N31" s="187"/>
      <c r="O31" s="317"/>
      <c r="P31" s="187"/>
      <c r="Q31" s="311" t="s">
        <v>245</v>
      </c>
      <c r="R31" s="188"/>
      <c r="S31" s="293"/>
      <c r="T31" s="184"/>
      <c r="U31" s="293">
        <f>IF(OR(R31="",R32=""),"",IF(AND(R31=R64,R32=R65),"◎","×"))</f>
      </c>
      <c r="V31" s="312"/>
    </row>
    <row r="32" spans="1:22" ht="27.75" customHeight="1">
      <c r="A32" s="262"/>
      <c r="B32" s="262"/>
      <c r="C32" s="181"/>
      <c r="D32" s="317"/>
      <c r="E32" s="181"/>
      <c r="F32" s="311"/>
      <c r="G32" s="189"/>
      <c r="H32" s="293"/>
      <c r="I32" s="184"/>
      <c r="J32" s="293"/>
      <c r="K32" s="312"/>
      <c r="L32" s="310"/>
      <c r="M32" s="82"/>
      <c r="N32" s="181"/>
      <c r="O32" s="317"/>
      <c r="P32" s="181"/>
      <c r="Q32" s="311"/>
      <c r="R32" s="189"/>
      <c r="S32" s="293"/>
      <c r="T32" s="184"/>
      <c r="U32" s="293"/>
      <c r="V32" s="312"/>
    </row>
    <row r="33" spans="1:22" ht="11.25" customHeight="1">
      <c r="A33" s="120"/>
      <c r="B33" s="120"/>
      <c r="C33" s="176"/>
      <c r="D33" s="82"/>
      <c r="E33" s="190"/>
      <c r="F33" s="190"/>
      <c r="G33" s="190"/>
      <c r="H33" s="82"/>
      <c r="I33" s="82"/>
      <c r="J33" s="184"/>
      <c r="K33" s="82"/>
      <c r="L33" s="185"/>
      <c r="M33" s="82"/>
      <c r="N33" s="176"/>
      <c r="O33" s="82"/>
      <c r="P33" s="184"/>
      <c r="Q33" s="184"/>
      <c r="R33" s="190"/>
      <c r="S33" s="82"/>
      <c r="T33" s="82"/>
      <c r="U33" s="184"/>
      <c r="V33" s="186"/>
    </row>
    <row r="34" spans="1:21" ht="48.75" customHeight="1" hidden="1">
      <c r="A34" s="262"/>
      <c r="B34" s="262"/>
      <c r="C34" s="274" t="str">
        <f>C1</f>
        <v>ド　リ　ル</v>
      </c>
      <c r="D34" s="274"/>
      <c r="E34" s="274"/>
      <c r="F34" s="274"/>
      <c r="G34" s="274"/>
      <c r="H34" s="274"/>
      <c r="I34" s="274"/>
      <c r="J34" s="289" t="str">
        <f>J1</f>
        <v>６年</v>
      </c>
      <c r="K34" s="289"/>
      <c r="L34" s="289"/>
      <c r="M34" s="289"/>
      <c r="N34" s="275">
        <v>5</v>
      </c>
      <c r="O34" s="275"/>
      <c r="P34" s="62"/>
      <c r="Q34" s="296"/>
      <c r="R34" s="297"/>
      <c r="S34" s="297"/>
      <c r="T34" s="297"/>
      <c r="U34" s="298"/>
    </row>
    <row r="35" spans="3:21" ht="47.25" customHeight="1" hidden="1">
      <c r="C35" s="304">
        <f>IF(C2="","",C2)</f>
      </c>
      <c r="D35" s="304"/>
      <c r="E35" s="304"/>
      <c r="F35" s="304"/>
      <c r="G35" s="304"/>
      <c r="H35" s="304"/>
      <c r="I35" s="304"/>
      <c r="J35" s="318" t="str">
        <f>J2</f>
        <v>名前</v>
      </c>
      <c r="K35" s="318"/>
      <c r="L35" s="318"/>
      <c r="M35" s="318"/>
      <c r="N35" s="65" t="s">
        <v>254</v>
      </c>
      <c r="O35" s="305"/>
      <c r="P35" s="305"/>
      <c r="Q35" s="305"/>
      <c r="R35" s="305"/>
      <c r="S35" s="305"/>
      <c r="T35" s="305"/>
      <c r="U35" s="119" t="s">
        <v>255</v>
      </c>
    </row>
    <row r="36" spans="3:21" ht="11.25" customHeight="1" hidden="1">
      <c r="C36" s="120"/>
      <c r="D36" s="120"/>
      <c r="E36" s="120"/>
      <c r="F36" s="120"/>
      <c r="G36" s="120"/>
      <c r="H36" s="120"/>
      <c r="I36" s="120"/>
      <c r="J36" s="120"/>
      <c r="K36" s="158"/>
      <c r="L36" s="158"/>
      <c r="M36" s="158"/>
      <c r="N36" s="158"/>
      <c r="O36" s="118"/>
      <c r="P36" s="118"/>
      <c r="Q36" s="118"/>
      <c r="R36" s="118"/>
      <c r="S36" s="118"/>
      <c r="T36" s="118"/>
      <c r="U36" s="118"/>
    </row>
    <row r="37" spans="1:21" ht="27.75" customHeight="1" hidden="1">
      <c r="A37" s="262" t="str">
        <f>IF(A4="","",A4)</f>
        <v>①</v>
      </c>
      <c r="B37" s="262"/>
      <c r="C37" s="172">
        <f>IF(C4="","",C4)</f>
        <v>7</v>
      </c>
      <c r="D37" s="309" t="str">
        <f>IF(D4="","",D4)</f>
        <v>÷</v>
      </c>
      <c r="E37" s="172">
        <f>IF(E4="","",E4)</f>
        <v>3</v>
      </c>
      <c r="F37" s="315" t="str">
        <f>IF(F4="","",F4)</f>
        <v>=</v>
      </c>
      <c r="G37" s="191">
        <f>C37</f>
        <v>7</v>
      </c>
      <c r="H37" s="192" t="s">
        <v>241</v>
      </c>
      <c r="I37" s="191">
        <f>E38</f>
        <v>5</v>
      </c>
      <c r="J37" s="184"/>
      <c r="K37" s="262"/>
      <c r="L37" s="262" t="str">
        <f>IF(L4="","",L4)</f>
        <v>⑥</v>
      </c>
      <c r="M37" s="262"/>
      <c r="N37" s="172">
        <f>IF(N4="","",N4)</f>
        <v>3</v>
      </c>
      <c r="O37" s="309" t="str">
        <f>IF(O4="","",O4)</f>
        <v>÷</v>
      </c>
      <c r="P37" s="172">
        <f>IF(P4="","",P4)</f>
        <v>10</v>
      </c>
      <c r="Q37" s="315" t="str">
        <f>IF(Q4="","",Q4)</f>
        <v>=</v>
      </c>
      <c r="R37" s="191">
        <f>N37</f>
        <v>3</v>
      </c>
      <c r="S37" s="192" t="s">
        <v>237</v>
      </c>
      <c r="T37" s="191">
        <f>P38</f>
        <v>3</v>
      </c>
      <c r="U37" s="184"/>
    </row>
    <row r="38" spans="1:21" ht="27.75" customHeight="1" hidden="1">
      <c r="A38" s="262"/>
      <c r="B38" s="262"/>
      <c r="C38" s="193">
        <f>IF(C5="","",C5)</f>
        <v>8</v>
      </c>
      <c r="D38" s="309"/>
      <c r="E38" s="193">
        <f>IF(E5="","",E5)</f>
        <v>5</v>
      </c>
      <c r="F38" s="315"/>
      <c r="G38" s="194">
        <f>C38</f>
        <v>8</v>
      </c>
      <c r="H38" s="195" t="s">
        <v>237</v>
      </c>
      <c r="I38" s="194">
        <f>E37</f>
        <v>3</v>
      </c>
      <c r="J38" s="184"/>
      <c r="K38" s="262"/>
      <c r="L38" s="262"/>
      <c r="M38" s="262"/>
      <c r="N38" s="193">
        <f>IF(N5="","",N5)</f>
        <v>8</v>
      </c>
      <c r="O38" s="309"/>
      <c r="P38" s="193">
        <f>IF(P5="","",P5)</f>
        <v>3</v>
      </c>
      <c r="Q38" s="315"/>
      <c r="R38" s="194">
        <f>N38</f>
        <v>8</v>
      </c>
      <c r="S38" s="195" t="s">
        <v>237</v>
      </c>
      <c r="T38" s="194">
        <f>P37</f>
        <v>10</v>
      </c>
      <c r="U38" s="184"/>
    </row>
    <row r="39" spans="1:21" ht="11.25" customHeight="1" hidden="1">
      <c r="A39" s="120"/>
      <c r="B39" s="196"/>
      <c r="C39" s="197"/>
      <c r="D39" s="133"/>
      <c r="E39" s="199"/>
      <c r="F39" s="199"/>
      <c r="G39" s="199"/>
      <c r="H39" s="133"/>
      <c r="I39" s="82"/>
      <c r="J39" s="184"/>
      <c r="K39" s="120"/>
      <c r="L39" s="120"/>
      <c r="M39" s="120"/>
      <c r="N39" s="176"/>
      <c r="O39" s="133"/>
      <c r="P39" s="199"/>
      <c r="Q39" s="199"/>
      <c r="R39" s="199"/>
      <c r="S39" s="133"/>
      <c r="T39" s="82"/>
      <c r="U39" s="184"/>
    </row>
    <row r="40" spans="1:21" ht="27.75" customHeight="1" hidden="1">
      <c r="A40" s="262">
        <f>IF(A7="","",A7)</f>
      </c>
      <c r="B40" s="316"/>
      <c r="C40" s="201"/>
      <c r="D40" s="309">
        <f>IF(D7="","",D7)</f>
      </c>
      <c r="E40" s="201"/>
      <c r="F40" s="315" t="str">
        <f>IF(F7="","",F7)</f>
        <v>=</v>
      </c>
      <c r="G40" s="191">
        <f>G37*I37/GCD(G38*I38,G37*I37)</f>
        <v>35</v>
      </c>
      <c r="H40" s="309"/>
      <c r="I40" s="82"/>
      <c r="J40" s="184"/>
      <c r="K40" s="262"/>
      <c r="L40" s="262">
        <f>IF(L7="","",L7)</f>
      </c>
      <c r="M40" s="120"/>
      <c r="N40" s="201"/>
      <c r="O40" s="309">
        <f>IF(O7="","",O7)</f>
      </c>
      <c r="P40" s="201"/>
      <c r="Q40" s="315" t="str">
        <f>IF(Q7="","",Q7)</f>
        <v>=</v>
      </c>
      <c r="R40" s="191">
        <f>R37*T37/GCD(R38*T38,R37*T37)</f>
        <v>9</v>
      </c>
      <c r="S40" s="309"/>
      <c r="T40" s="82"/>
      <c r="U40" s="184"/>
    </row>
    <row r="41" spans="1:21" ht="27.75" customHeight="1" hidden="1">
      <c r="A41" s="262"/>
      <c r="B41" s="316"/>
      <c r="C41" s="194"/>
      <c r="D41" s="309"/>
      <c r="E41" s="194"/>
      <c r="F41" s="315"/>
      <c r="G41" s="194">
        <f>G38*I38/GCD(G38*I38,G37*I37)</f>
        <v>24</v>
      </c>
      <c r="H41" s="309"/>
      <c r="I41" s="82"/>
      <c r="J41" s="184"/>
      <c r="K41" s="262"/>
      <c r="L41" s="262"/>
      <c r="M41" s="120"/>
      <c r="N41" s="194"/>
      <c r="O41" s="309"/>
      <c r="P41" s="194"/>
      <c r="Q41" s="315"/>
      <c r="R41" s="194">
        <f>R38*T38/GCD(R38*T38,R37*T37)</f>
        <v>80</v>
      </c>
      <c r="S41" s="309"/>
      <c r="T41" s="82"/>
      <c r="U41" s="184"/>
    </row>
    <row r="42" spans="1:21" ht="11.25" customHeight="1" hidden="1">
      <c r="A42" s="120"/>
      <c r="B42" s="196"/>
      <c r="C42" s="197"/>
      <c r="D42" s="133"/>
      <c r="E42" s="199"/>
      <c r="F42" s="199"/>
      <c r="G42" s="199"/>
      <c r="H42" s="133"/>
      <c r="I42" s="82"/>
      <c r="J42" s="184"/>
      <c r="K42" s="120"/>
      <c r="L42" s="120"/>
      <c r="M42" s="120"/>
      <c r="N42" s="176"/>
      <c r="O42" s="133"/>
      <c r="P42" s="199"/>
      <c r="Q42" s="199"/>
      <c r="R42" s="199"/>
      <c r="S42" s="133"/>
      <c r="T42" s="82"/>
      <c r="U42" s="184"/>
    </row>
    <row r="43" spans="1:21" ht="27.75" customHeight="1" hidden="1">
      <c r="A43" s="262" t="str">
        <f>IF(A10="","",A10)</f>
        <v>②</v>
      </c>
      <c r="B43" s="262"/>
      <c r="C43" s="172">
        <f>IF(C10="","",C10)</f>
        <v>3</v>
      </c>
      <c r="D43" s="309" t="str">
        <f>IF(D10="","",D10)</f>
        <v>÷</v>
      </c>
      <c r="E43" s="172">
        <f>IF(E10="","",E10)</f>
        <v>1</v>
      </c>
      <c r="F43" s="315" t="str">
        <f>IF(F10="","",F10)</f>
        <v>=</v>
      </c>
      <c r="G43" s="191">
        <f>C43</f>
        <v>3</v>
      </c>
      <c r="H43" s="192" t="s">
        <v>237</v>
      </c>
      <c r="I43" s="191">
        <f>E44</f>
        <v>5</v>
      </c>
      <c r="J43" s="184"/>
      <c r="K43" s="262"/>
      <c r="L43" s="262" t="str">
        <f>IF(L10="","",L10)</f>
        <v>⑦</v>
      </c>
      <c r="M43" s="262"/>
      <c r="N43" s="172">
        <f>IF(N10="","",N10)</f>
        <v>1</v>
      </c>
      <c r="O43" s="309" t="str">
        <f>IF(O10="","",O10)</f>
        <v>÷</v>
      </c>
      <c r="P43" s="172">
        <f>IF(P10="","",P10)</f>
        <v>6</v>
      </c>
      <c r="Q43" s="315" t="str">
        <f>IF(Q10="","",Q10)</f>
        <v>=</v>
      </c>
      <c r="R43" s="191">
        <f>N43</f>
        <v>1</v>
      </c>
      <c r="S43" s="192" t="s">
        <v>237</v>
      </c>
      <c r="T43" s="191">
        <f>P44</f>
        <v>7</v>
      </c>
      <c r="U43" s="184"/>
    </row>
    <row r="44" spans="1:21" ht="27.75" customHeight="1" hidden="1">
      <c r="A44" s="262"/>
      <c r="B44" s="262"/>
      <c r="C44" s="193">
        <f>IF(C11="","",C11)</f>
        <v>7</v>
      </c>
      <c r="D44" s="309"/>
      <c r="E44" s="193">
        <f>IF(E11="","",E11)</f>
        <v>5</v>
      </c>
      <c r="F44" s="315"/>
      <c r="G44" s="194">
        <f>C44</f>
        <v>7</v>
      </c>
      <c r="H44" s="195" t="s">
        <v>237</v>
      </c>
      <c r="I44" s="194">
        <f>E43</f>
        <v>1</v>
      </c>
      <c r="J44" s="184"/>
      <c r="K44" s="262"/>
      <c r="L44" s="262"/>
      <c r="M44" s="262"/>
      <c r="N44" s="193">
        <f>IF(N11="","",N11)</f>
        <v>4</v>
      </c>
      <c r="O44" s="309"/>
      <c r="P44" s="193">
        <f>IF(P11="","",P11)</f>
        <v>7</v>
      </c>
      <c r="Q44" s="315"/>
      <c r="R44" s="194">
        <f>N44</f>
        <v>4</v>
      </c>
      <c r="S44" s="195" t="s">
        <v>256</v>
      </c>
      <c r="T44" s="194">
        <f>P43</f>
        <v>6</v>
      </c>
      <c r="U44" s="184"/>
    </row>
    <row r="45" spans="1:21" ht="11.25" customHeight="1" hidden="1">
      <c r="A45" s="120"/>
      <c r="B45" s="120"/>
      <c r="C45" s="176"/>
      <c r="D45" s="133"/>
      <c r="E45" s="199"/>
      <c r="F45" s="199"/>
      <c r="G45" s="199"/>
      <c r="H45" s="133"/>
      <c r="I45" s="82"/>
      <c r="J45" s="184"/>
      <c r="K45" s="120"/>
      <c r="L45" s="120"/>
      <c r="M45" s="120"/>
      <c r="N45" s="176"/>
      <c r="O45" s="133"/>
      <c r="P45" s="199"/>
      <c r="Q45" s="199"/>
      <c r="R45" s="199"/>
      <c r="S45" s="133"/>
      <c r="T45" s="82"/>
      <c r="U45" s="184"/>
    </row>
    <row r="46" spans="1:21" ht="27.75" customHeight="1" hidden="1">
      <c r="A46" s="262">
        <f>IF(A13="","",A13)</f>
      </c>
      <c r="B46" s="262"/>
      <c r="C46" s="201"/>
      <c r="D46" s="309">
        <f>IF(D13="","",D13)</f>
      </c>
      <c r="E46" s="201"/>
      <c r="F46" s="315" t="str">
        <f>IF(F13="","",F13)</f>
        <v>=</v>
      </c>
      <c r="G46" s="191">
        <f>G43*I43/GCD(G44*I44,G43*I43)</f>
        <v>15</v>
      </c>
      <c r="H46" s="309"/>
      <c r="I46" s="82"/>
      <c r="J46" s="184"/>
      <c r="K46" s="262"/>
      <c r="L46" s="262">
        <f>IF(L13="","",L13)</f>
      </c>
      <c r="M46" s="120"/>
      <c r="N46" s="201"/>
      <c r="O46" s="309">
        <f>IF(O13="","",O13)</f>
      </c>
      <c r="P46" s="201"/>
      <c r="Q46" s="315" t="str">
        <f>IF(Q13="","",Q13)</f>
        <v>=</v>
      </c>
      <c r="R46" s="191">
        <f>R43*T43/GCD(R44*T44,R43*T43)</f>
        <v>7</v>
      </c>
      <c r="S46" s="309"/>
      <c r="T46" s="82"/>
      <c r="U46" s="184"/>
    </row>
    <row r="47" spans="1:21" ht="27.75" customHeight="1" hidden="1">
      <c r="A47" s="262"/>
      <c r="B47" s="262"/>
      <c r="C47" s="194"/>
      <c r="D47" s="309"/>
      <c r="E47" s="194"/>
      <c r="F47" s="315"/>
      <c r="G47" s="194">
        <f>G44*I44/GCD(G44*I44,G43*I43)</f>
        <v>7</v>
      </c>
      <c r="H47" s="309"/>
      <c r="I47" s="82"/>
      <c r="J47" s="184"/>
      <c r="K47" s="262"/>
      <c r="L47" s="262"/>
      <c r="M47" s="120"/>
      <c r="N47" s="194"/>
      <c r="O47" s="309"/>
      <c r="P47" s="194"/>
      <c r="Q47" s="315"/>
      <c r="R47" s="194">
        <f>R44*T44/GCD(R44*T44,R43*T43)</f>
        <v>24</v>
      </c>
      <c r="S47" s="309"/>
      <c r="T47" s="82"/>
      <c r="U47" s="184"/>
    </row>
    <row r="48" spans="1:21" ht="11.25" customHeight="1" hidden="1">
      <c r="A48" s="120"/>
      <c r="B48" s="120"/>
      <c r="C48" s="176"/>
      <c r="D48" s="133"/>
      <c r="E48" s="199"/>
      <c r="F48" s="199"/>
      <c r="G48" s="199"/>
      <c r="H48" s="133"/>
      <c r="I48" s="82"/>
      <c r="J48" s="184"/>
      <c r="K48" s="120"/>
      <c r="L48" s="120"/>
      <c r="M48" s="120"/>
      <c r="N48" s="176"/>
      <c r="O48" s="133"/>
      <c r="P48" s="199"/>
      <c r="Q48" s="199"/>
      <c r="R48" s="199"/>
      <c r="S48" s="133"/>
      <c r="T48" s="82"/>
      <c r="U48" s="184"/>
    </row>
    <row r="49" spans="1:21" ht="27.75" customHeight="1" hidden="1">
      <c r="A49" s="262" t="str">
        <f>IF(A16="","",A16)</f>
        <v>③</v>
      </c>
      <c r="B49" s="262"/>
      <c r="C49" s="172">
        <f>IF(C16="","",C16)</f>
        <v>6</v>
      </c>
      <c r="D49" s="309" t="str">
        <f>IF(D16="","",D16)</f>
        <v>÷</v>
      </c>
      <c r="E49" s="172">
        <f>IF(E16="","",E16)</f>
        <v>5</v>
      </c>
      <c r="F49" s="315" t="str">
        <f>IF(F16="","",F16)</f>
        <v>=</v>
      </c>
      <c r="G49" s="191">
        <f>C49</f>
        <v>6</v>
      </c>
      <c r="H49" s="192" t="s">
        <v>256</v>
      </c>
      <c r="I49" s="191">
        <f>E50</f>
        <v>2</v>
      </c>
      <c r="J49" s="184"/>
      <c r="K49" s="262"/>
      <c r="L49" s="262" t="str">
        <f>IF(L16="","",L16)</f>
        <v>⑧</v>
      </c>
      <c r="M49" s="262"/>
      <c r="N49" s="172">
        <f>IF(N16="","",N16)</f>
        <v>9</v>
      </c>
      <c r="O49" s="309" t="str">
        <f>IF(O16="","",O16)</f>
        <v>÷</v>
      </c>
      <c r="P49" s="172">
        <f>IF(P16="","",P16)</f>
        <v>4</v>
      </c>
      <c r="Q49" s="315" t="str">
        <f>IF(Q16="","",Q16)</f>
        <v>=</v>
      </c>
      <c r="R49" s="191">
        <f>N49</f>
        <v>9</v>
      </c>
      <c r="S49" s="192" t="s">
        <v>237</v>
      </c>
      <c r="T49" s="191">
        <f>P50</f>
        <v>5</v>
      </c>
      <c r="U49" s="184"/>
    </row>
    <row r="50" spans="1:21" ht="27.75" customHeight="1" hidden="1">
      <c r="A50" s="262"/>
      <c r="B50" s="262"/>
      <c r="C50" s="193">
        <f>IF(C17="","",C17)</f>
        <v>5</v>
      </c>
      <c r="D50" s="309"/>
      <c r="E50" s="193">
        <f>IF(E17="","",E17)</f>
        <v>2</v>
      </c>
      <c r="F50" s="315"/>
      <c r="G50" s="194">
        <f>C50</f>
        <v>5</v>
      </c>
      <c r="H50" s="195" t="s">
        <v>237</v>
      </c>
      <c r="I50" s="194">
        <f>E49</f>
        <v>5</v>
      </c>
      <c r="J50" s="184"/>
      <c r="K50" s="262"/>
      <c r="L50" s="262"/>
      <c r="M50" s="262"/>
      <c r="N50" s="193">
        <f>IF(N17="","",N17)</f>
        <v>4</v>
      </c>
      <c r="O50" s="309"/>
      <c r="P50" s="193">
        <f>IF(P17="","",P17)</f>
        <v>5</v>
      </c>
      <c r="Q50" s="315"/>
      <c r="R50" s="194">
        <f>N50</f>
        <v>4</v>
      </c>
      <c r="S50" s="195" t="s">
        <v>202</v>
      </c>
      <c r="T50" s="194">
        <f>P49</f>
        <v>4</v>
      </c>
      <c r="U50" s="184"/>
    </row>
    <row r="51" spans="1:21" ht="11.25" customHeight="1" hidden="1">
      <c r="A51" s="120"/>
      <c r="B51" s="120"/>
      <c r="C51" s="176"/>
      <c r="D51" s="133"/>
      <c r="E51" s="199"/>
      <c r="F51" s="199"/>
      <c r="G51" s="199"/>
      <c r="H51" s="133"/>
      <c r="I51" s="82"/>
      <c r="J51" s="184"/>
      <c r="K51" s="120"/>
      <c r="L51" s="120"/>
      <c r="M51" s="120"/>
      <c r="N51" s="176"/>
      <c r="O51" s="133"/>
      <c r="P51" s="199"/>
      <c r="Q51" s="199"/>
      <c r="R51" s="199"/>
      <c r="S51" s="133"/>
      <c r="T51" s="82"/>
      <c r="U51" s="184"/>
    </row>
    <row r="52" spans="1:21" ht="27.75" customHeight="1" hidden="1">
      <c r="A52" s="262">
        <f>IF(A19="","",A19)</f>
      </c>
      <c r="B52" s="262"/>
      <c r="C52" s="201"/>
      <c r="D52" s="309">
        <f>IF(D19="","",D19)</f>
      </c>
      <c r="E52" s="201"/>
      <c r="F52" s="315" t="str">
        <f>IF(F19="","",F19)</f>
        <v>=</v>
      </c>
      <c r="G52" s="191">
        <f>G49*I49/GCD(G50*I50,G49*I49)</f>
        <v>12</v>
      </c>
      <c r="H52" s="309"/>
      <c r="I52" s="82"/>
      <c r="J52" s="184"/>
      <c r="K52" s="262"/>
      <c r="L52" s="262">
        <f>IF(L19="","",L19)</f>
      </c>
      <c r="M52" s="120"/>
      <c r="N52" s="201"/>
      <c r="O52" s="309">
        <f>IF(O19="","",O19)</f>
      </c>
      <c r="P52" s="201"/>
      <c r="Q52" s="315" t="str">
        <f>IF(Q19="","",Q19)</f>
        <v>=</v>
      </c>
      <c r="R52" s="191">
        <f>R49*T49/GCD(R50*T50,R49*T49)</f>
        <v>45</v>
      </c>
      <c r="S52" s="309"/>
      <c r="T52" s="82"/>
      <c r="U52" s="184"/>
    </row>
    <row r="53" spans="1:21" ht="27.75" customHeight="1" hidden="1">
      <c r="A53" s="262"/>
      <c r="B53" s="262"/>
      <c r="C53" s="194"/>
      <c r="D53" s="309"/>
      <c r="E53" s="194"/>
      <c r="F53" s="315"/>
      <c r="G53" s="194">
        <f>G50*I50/GCD(G50*I50,G49*I49)</f>
        <v>25</v>
      </c>
      <c r="H53" s="309"/>
      <c r="I53" s="82"/>
      <c r="J53" s="184"/>
      <c r="K53" s="262"/>
      <c r="L53" s="262"/>
      <c r="M53" s="120"/>
      <c r="N53" s="194"/>
      <c r="O53" s="309"/>
      <c r="P53" s="194"/>
      <c r="Q53" s="315"/>
      <c r="R53" s="194">
        <f>R50*T50/GCD(R50*T50,R49*T49)</f>
        <v>16</v>
      </c>
      <c r="S53" s="309"/>
      <c r="T53" s="82"/>
      <c r="U53" s="184"/>
    </row>
    <row r="54" spans="1:21" ht="11.25" customHeight="1" hidden="1">
      <c r="A54" s="120"/>
      <c r="B54" s="120"/>
      <c r="C54" s="176"/>
      <c r="D54" s="133"/>
      <c r="E54" s="199"/>
      <c r="F54" s="199"/>
      <c r="G54" s="199"/>
      <c r="H54" s="133"/>
      <c r="I54" s="82"/>
      <c r="J54" s="184"/>
      <c r="K54" s="120"/>
      <c r="L54" s="120"/>
      <c r="M54" s="120"/>
      <c r="N54" s="176"/>
      <c r="O54" s="133"/>
      <c r="P54" s="199"/>
      <c r="Q54" s="199"/>
      <c r="R54" s="199"/>
      <c r="S54" s="133"/>
      <c r="T54" s="82"/>
      <c r="U54" s="184"/>
    </row>
    <row r="55" spans="1:21" ht="27.75" customHeight="1" hidden="1">
      <c r="A55" s="262" t="str">
        <f>IF(A22="","",A22)</f>
        <v>④</v>
      </c>
      <c r="B55" s="262"/>
      <c r="C55" s="172">
        <f>IF(C22="","",C22)</f>
        <v>7</v>
      </c>
      <c r="D55" s="309" t="str">
        <f>IF(D22="","",D22)</f>
        <v>÷</v>
      </c>
      <c r="E55" s="172">
        <f>IF(E22="","",E22)</f>
        <v>2</v>
      </c>
      <c r="F55" s="315" t="str">
        <f>IF(F22="","",F22)</f>
        <v>=</v>
      </c>
      <c r="G55" s="191">
        <f>C55</f>
        <v>7</v>
      </c>
      <c r="H55" s="192" t="s">
        <v>257</v>
      </c>
      <c r="I55" s="191">
        <f>E56</f>
        <v>3</v>
      </c>
      <c r="J55" s="184"/>
      <c r="K55" s="262"/>
      <c r="L55" s="262" t="str">
        <f>IF(L22="","",L22)</f>
        <v>⑨</v>
      </c>
      <c r="M55" s="262"/>
      <c r="N55" s="172">
        <f>IF(N22="","",N22)</f>
        <v>3</v>
      </c>
      <c r="O55" s="309" t="str">
        <f>IF(O22="","",O22)</f>
        <v>÷</v>
      </c>
      <c r="P55" s="172">
        <f>IF(P22="","",P22)</f>
        <v>4</v>
      </c>
      <c r="Q55" s="315" t="str">
        <f>IF(Q22="","",Q22)</f>
        <v>=</v>
      </c>
      <c r="R55" s="191">
        <f>N55</f>
        <v>3</v>
      </c>
      <c r="S55" s="192" t="s">
        <v>257</v>
      </c>
      <c r="T55" s="191">
        <f>P56</f>
        <v>3</v>
      </c>
      <c r="U55" s="184"/>
    </row>
    <row r="56" spans="1:21" ht="27.75" customHeight="1" hidden="1">
      <c r="A56" s="262"/>
      <c r="B56" s="262"/>
      <c r="C56" s="193">
        <f>IF(C23="","",C23)</f>
        <v>8</v>
      </c>
      <c r="D56" s="309"/>
      <c r="E56" s="193">
        <f>IF(E23="","",E23)</f>
        <v>3</v>
      </c>
      <c r="F56" s="315"/>
      <c r="G56" s="194">
        <f>C56</f>
        <v>8</v>
      </c>
      <c r="H56" s="195" t="s">
        <v>202</v>
      </c>
      <c r="I56" s="194">
        <f>E55</f>
        <v>2</v>
      </c>
      <c r="J56" s="184"/>
      <c r="K56" s="262"/>
      <c r="L56" s="262"/>
      <c r="M56" s="262"/>
      <c r="N56" s="193">
        <f>IF(N23="","",N23)</f>
        <v>10</v>
      </c>
      <c r="O56" s="309"/>
      <c r="P56" s="193">
        <f>IF(P23="","",P23)</f>
        <v>3</v>
      </c>
      <c r="Q56" s="315"/>
      <c r="R56" s="194">
        <f>N56</f>
        <v>10</v>
      </c>
      <c r="S56" s="195" t="s">
        <v>202</v>
      </c>
      <c r="T56" s="194">
        <f>P55</f>
        <v>4</v>
      </c>
      <c r="U56" s="184"/>
    </row>
    <row r="57" spans="1:21" ht="11.25" customHeight="1" hidden="1">
      <c r="A57" s="120"/>
      <c r="B57" s="120"/>
      <c r="C57" s="176"/>
      <c r="D57" s="133"/>
      <c r="E57" s="199"/>
      <c r="F57" s="199"/>
      <c r="G57" s="199"/>
      <c r="H57" s="133"/>
      <c r="I57" s="82"/>
      <c r="J57" s="184"/>
      <c r="K57" s="120"/>
      <c r="L57" s="120"/>
      <c r="M57" s="120"/>
      <c r="N57" s="176"/>
      <c r="O57" s="133"/>
      <c r="P57" s="199"/>
      <c r="Q57" s="199"/>
      <c r="R57" s="199"/>
      <c r="S57" s="133"/>
      <c r="T57" s="82"/>
      <c r="U57" s="184"/>
    </row>
    <row r="58" spans="1:21" ht="27.75" customHeight="1" hidden="1">
      <c r="A58" s="262">
        <f>IF(A25="","",A25)</f>
      </c>
      <c r="B58" s="262"/>
      <c r="C58" s="201"/>
      <c r="D58" s="309">
        <f>IF(D25="","",D25)</f>
      </c>
      <c r="E58" s="201"/>
      <c r="F58" s="315" t="str">
        <f>IF(F25="","",F25)</f>
        <v>=</v>
      </c>
      <c r="G58" s="191">
        <f>G55*I55/GCD(G56*I56,G55*I55)</f>
        <v>21</v>
      </c>
      <c r="H58" s="309"/>
      <c r="I58" s="82"/>
      <c r="J58" s="184"/>
      <c r="K58" s="262"/>
      <c r="L58" s="262">
        <f>IF(L25="","",L25)</f>
      </c>
      <c r="M58" s="120"/>
      <c r="N58" s="201"/>
      <c r="O58" s="309">
        <f>IF(O25="","",O25)</f>
      </c>
      <c r="P58" s="201"/>
      <c r="Q58" s="315" t="str">
        <f>IF(Q25="","",Q25)</f>
        <v>=</v>
      </c>
      <c r="R58" s="191">
        <f>R55*T55/GCD(R56*T56,R55*T55)</f>
        <v>9</v>
      </c>
      <c r="S58" s="309"/>
      <c r="T58" s="82"/>
      <c r="U58" s="184"/>
    </row>
    <row r="59" spans="1:21" ht="27.75" customHeight="1" hidden="1">
      <c r="A59" s="262"/>
      <c r="B59" s="262"/>
      <c r="C59" s="194"/>
      <c r="D59" s="309"/>
      <c r="E59" s="194"/>
      <c r="F59" s="315"/>
      <c r="G59" s="194">
        <f>G56*I56/GCD(G56*I56,G55*I55)</f>
        <v>16</v>
      </c>
      <c r="H59" s="309"/>
      <c r="I59" s="82"/>
      <c r="J59" s="184"/>
      <c r="K59" s="262"/>
      <c r="L59" s="262"/>
      <c r="M59" s="120"/>
      <c r="N59" s="194"/>
      <c r="O59" s="309"/>
      <c r="P59" s="194"/>
      <c r="Q59" s="315"/>
      <c r="R59" s="194">
        <f>R56*T56/GCD(R56*T56,R55*T55)</f>
        <v>40</v>
      </c>
      <c r="S59" s="309"/>
      <c r="T59" s="82"/>
      <c r="U59" s="184"/>
    </row>
    <row r="60" spans="1:21" ht="11.25" customHeight="1" hidden="1">
      <c r="A60" s="120"/>
      <c r="B60" s="120"/>
      <c r="C60" s="176"/>
      <c r="D60" s="133"/>
      <c r="E60" s="199"/>
      <c r="F60" s="199"/>
      <c r="G60" s="199"/>
      <c r="H60" s="133"/>
      <c r="I60" s="82"/>
      <c r="J60" s="184"/>
      <c r="K60" s="120"/>
      <c r="L60" s="120"/>
      <c r="M60" s="120"/>
      <c r="N60" s="176"/>
      <c r="O60" s="133"/>
      <c r="P60" s="199"/>
      <c r="Q60" s="199"/>
      <c r="R60" s="199"/>
      <c r="S60" s="133"/>
      <c r="T60" s="82"/>
      <c r="U60" s="184"/>
    </row>
    <row r="61" spans="1:21" ht="27.75" customHeight="1" hidden="1">
      <c r="A61" s="262" t="str">
        <f>IF(A28="","",A28)</f>
        <v>⑤</v>
      </c>
      <c r="B61" s="262"/>
      <c r="C61" s="172">
        <f>IF(C28="","",C28)</f>
        <v>7</v>
      </c>
      <c r="D61" s="309" t="str">
        <f>IF(D28="","",D28)</f>
        <v>÷</v>
      </c>
      <c r="E61" s="172">
        <f>IF(E28="","",E28)</f>
        <v>4</v>
      </c>
      <c r="F61" s="315" t="str">
        <f>IF(F28="","",F28)</f>
        <v>=</v>
      </c>
      <c r="G61" s="191">
        <f>C61</f>
        <v>7</v>
      </c>
      <c r="H61" s="192" t="s">
        <v>202</v>
      </c>
      <c r="I61" s="191">
        <f>E62</f>
        <v>5</v>
      </c>
      <c r="J61" s="184"/>
      <c r="K61" s="262"/>
      <c r="L61" s="262" t="str">
        <f>IF(L28="","",L28)</f>
        <v>⑩</v>
      </c>
      <c r="M61" s="262"/>
      <c r="N61" s="172">
        <f>IF(N28="","",N28)</f>
        <v>7</v>
      </c>
      <c r="O61" s="309" t="str">
        <f>IF(O28="","",O28)</f>
        <v>÷</v>
      </c>
      <c r="P61" s="172">
        <f>IF(P28="","",P28)</f>
        <v>3</v>
      </c>
      <c r="Q61" s="315" t="str">
        <f>IF(Q28="","",Q28)</f>
        <v>=</v>
      </c>
      <c r="R61" s="191">
        <f>N61</f>
        <v>7</v>
      </c>
      <c r="S61" s="192" t="s">
        <v>229</v>
      </c>
      <c r="T61" s="191">
        <f>P62</f>
        <v>8</v>
      </c>
      <c r="U61" s="184"/>
    </row>
    <row r="62" spans="1:21" ht="27.75" customHeight="1" hidden="1">
      <c r="A62" s="262"/>
      <c r="B62" s="262"/>
      <c r="C62" s="193">
        <f>IF(C29="","",C29)</f>
        <v>6</v>
      </c>
      <c r="D62" s="309"/>
      <c r="E62" s="193">
        <f>IF(E29="","",E29)</f>
        <v>5</v>
      </c>
      <c r="F62" s="315"/>
      <c r="G62" s="194">
        <f>C62</f>
        <v>6</v>
      </c>
      <c r="H62" s="195" t="s">
        <v>202</v>
      </c>
      <c r="I62" s="194">
        <f>E61</f>
        <v>4</v>
      </c>
      <c r="J62" s="184"/>
      <c r="K62" s="262"/>
      <c r="L62" s="262"/>
      <c r="M62" s="262"/>
      <c r="N62" s="193">
        <f>IF(N29="","",N29)</f>
        <v>9</v>
      </c>
      <c r="O62" s="309"/>
      <c r="P62" s="193">
        <f>IF(P29="","",P29)</f>
        <v>8</v>
      </c>
      <c r="Q62" s="315"/>
      <c r="R62" s="194">
        <f>N62</f>
        <v>9</v>
      </c>
      <c r="S62" s="195" t="s">
        <v>202</v>
      </c>
      <c r="T62" s="194">
        <f>P61</f>
        <v>3</v>
      </c>
      <c r="U62" s="184"/>
    </row>
    <row r="63" spans="1:21" ht="11.25" customHeight="1" hidden="1">
      <c r="A63" s="120"/>
      <c r="B63" s="120"/>
      <c r="C63" s="176"/>
      <c r="D63" s="133"/>
      <c r="E63" s="199"/>
      <c r="F63" s="199"/>
      <c r="G63" s="199"/>
      <c r="H63" s="133"/>
      <c r="I63" s="82"/>
      <c r="J63" s="184"/>
      <c r="K63" s="120"/>
      <c r="L63" s="120"/>
      <c r="M63" s="120"/>
      <c r="N63" s="176"/>
      <c r="O63" s="133"/>
      <c r="P63" s="199"/>
      <c r="Q63" s="199"/>
      <c r="R63" s="199"/>
      <c r="S63" s="133"/>
      <c r="T63" s="82"/>
      <c r="U63" s="184"/>
    </row>
    <row r="64" spans="1:21" ht="27.75" customHeight="1" hidden="1">
      <c r="A64" s="262">
        <f>IF(A31="","",A31)</f>
      </c>
      <c r="B64" s="262"/>
      <c r="C64" s="201"/>
      <c r="D64" s="309">
        <f>IF(D31="","",D31)</f>
      </c>
      <c r="E64" s="201"/>
      <c r="F64" s="315" t="str">
        <f>IF(F31="","",F31)</f>
        <v>=</v>
      </c>
      <c r="G64" s="191">
        <f>G61*I61/GCD(G62*I62,G61*I61)</f>
        <v>35</v>
      </c>
      <c r="H64" s="309"/>
      <c r="I64" s="82"/>
      <c r="J64" s="184"/>
      <c r="K64" s="262"/>
      <c r="L64" s="262">
        <f>IF(L31="","",L31)</f>
      </c>
      <c r="M64" s="120"/>
      <c r="N64" s="201"/>
      <c r="O64" s="309">
        <f>IF(O31="","",O31)</f>
      </c>
      <c r="P64" s="201"/>
      <c r="Q64" s="315" t="str">
        <f>IF(Q31="","",Q31)</f>
        <v>=</v>
      </c>
      <c r="R64" s="191">
        <f>R61*T61/GCD(R62*T62,R61*T61)</f>
        <v>56</v>
      </c>
      <c r="S64" s="309"/>
      <c r="T64" s="82"/>
      <c r="U64" s="184"/>
    </row>
    <row r="65" spans="1:21" ht="27.75" customHeight="1" hidden="1">
      <c r="A65" s="262"/>
      <c r="B65" s="262"/>
      <c r="C65" s="194"/>
      <c r="D65" s="309"/>
      <c r="E65" s="194"/>
      <c r="F65" s="315"/>
      <c r="G65" s="194">
        <f>G62*I62/GCD(G62*I62,G61*I61)</f>
        <v>24</v>
      </c>
      <c r="H65" s="309"/>
      <c r="I65" s="82"/>
      <c r="J65" s="184"/>
      <c r="K65" s="262"/>
      <c r="L65" s="262"/>
      <c r="M65" s="120"/>
      <c r="N65" s="194"/>
      <c r="O65" s="309"/>
      <c r="P65" s="194"/>
      <c r="Q65" s="315"/>
      <c r="R65" s="194">
        <f>R62*T62/GCD(R62*T62,R61*T61)</f>
        <v>27</v>
      </c>
      <c r="S65" s="309"/>
      <c r="T65" s="82"/>
      <c r="U65" s="184"/>
    </row>
    <row r="66" spans="1:21" ht="11.25" customHeight="1" hidden="1">
      <c r="A66" s="120"/>
      <c r="B66" s="120"/>
      <c r="C66" s="176"/>
      <c r="D66" s="133"/>
      <c r="E66" s="199"/>
      <c r="F66" s="199"/>
      <c r="G66" s="199"/>
      <c r="H66" s="82"/>
      <c r="I66" s="82"/>
      <c r="J66" s="184"/>
      <c r="K66" s="120"/>
      <c r="L66" s="120"/>
      <c r="M66" s="120"/>
      <c r="N66" s="176"/>
      <c r="O66" s="133"/>
      <c r="P66" s="199"/>
      <c r="Q66" s="199"/>
      <c r="R66" s="199"/>
      <c r="S66" s="82"/>
      <c r="T66" s="82"/>
      <c r="U66" s="184"/>
    </row>
  </sheetData>
  <sheetProtection password="CC4B" sheet="1" selectLockedCells="1"/>
  <mergeCells count="231">
    <mergeCell ref="L64:L65"/>
    <mergeCell ref="O64:O65"/>
    <mergeCell ref="Q64:Q65"/>
    <mergeCell ref="S64:S65"/>
    <mergeCell ref="O61:O62"/>
    <mergeCell ref="Q61:Q62"/>
    <mergeCell ref="A64:A65"/>
    <mergeCell ref="B64:B65"/>
    <mergeCell ref="D64:D65"/>
    <mergeCell ref="F64:F65"/>
    <mergeCell ref="H64:H65"/>
    <mergeCell ref="K64:K65"/>
    <mergeCell ref="O58:O59"/>
    <mergeCell ref="Q58:Q59"/>
    <mergeCell ref="S58:S59"/>
    <mergeCell ref="A61:A62"/>
    <mergeCell ref="B61:B62"/>
    <mergeCell ref="D61:D62"/>
    <mergeCell ref="F61:F62"/>
    <mergeCell ref="K61:K62"/>
    <mergeCell ref="L61:L62"/>
    <mergeCell ref="M61:M62"/>
    <mergeCell ref="M55:M56"/>
    <mergeCell ref="O55:O56"/>
    <mergeCell ref="Q55:Q56"/>
    <mergeCell ref="A58:A59"/>
    <mergeCell ref="B58:B59"/>
    <mergeCell ref="D58:D59"/>
    <mergeCell ref="F58:F59"/>
    <mergeCell ref="H58:H59"/>
    <mergeCell ref="K58:K59"/>
    <mergeCell ref="L58:L59"/>
    <mergeCell ref="L55:L56"/>
    <mergeCell ref="A52:A53"/>
    <mergeCell ref="B52:B53"/>
    <mergeCell ref="D52:D53"/>
    <mergeCell ref="F52:F53"/>
    <mergeCell ref="H52:H53"/>
    <mergeCell ref="K52:K53"/>
    <mergeCell ref="Q49:Q50"/>
    <mergeCell ref="L52:L53"/>
    <mergeCell ref="O52:O53"/>
    <mergeCell ref="Q52:Q53"/>
    <mergeCell ref="S52:S53"/>
    <mergeCell ref="A55:A56"/>
    <mergeCell ref="B55:B56"/>
    <mergeCell ref="D55:D56"/>
    <mergeCell ref="F55:F56"/>
    <mergeCell ref="K55:K56"/>
    <mergeCell ref="Q46:Q47"/>
    <mergeCell ref="S46:S47"/>
    <mergeCell ref="A49:A50"/>
    <mergeCell ref="B49:B50"/>
    <mergeCell ref="D49:D50"/>
    <mergeCell ref="F49:F50"/>
    <mergeCell ref="K49:K50"/>
    <mergeCell ref="L49:L50"/>
    <mergeCell ref="M49:M50"/>
    <mergeCell ref="O49:O50"/>
    <mergeCell ref="O43:O44"/>
    <mergeCell ref="Q43:Q44"/>
    <mergeCell ref="A46:A47"/>
    <mergeCell ref="B46:B47"/>
    <mergeCell ref="D46:D47"/>
    <mergeCell ref="F46:F47"/>
    <mergeCell ref="H46:H47"/>
    <mergeCell ref="K46:K47"/>
    <mergeCell ref="L46:L47"/>
    <mergeCell ref="O46:O47"/>
    <mergeCell ref="O40:O41"/>
    <mergeCell ref="Q40:Q41"/>
    <mergeCell ref="S40:S41"/>
    <mergeCell ref="A43:A44"/>
    <mergeCell ref="B43:B44"/>
    <mergeCell ref="D43:D44"/>
    <mergeCell ref="F43:F44"/>
    <mergeCell ref="K43:K44"/>
    <mergeCell ref="L43:L44"/>
    <mergeCell ref="M43:M44"/>
    <mergeCell ref="M37:M38"/>
    <mergeCell ref="O37:O38"/>
    <mergeCell ref="Q37:Q38"/>
    <mergeCell ref="A40:A41"/>
    <mergeCell ref="B40:B41"/>
    <mergeCell ref="D40:D41"/>
    <mergeCell ref="F40:F41"/>
    <mergeCell ref="H40:H41"/>
    <mergeCell ref="K40:K41"/>
    <mergeCell ref="L40:L41"/>
    <mergeCell ref="A37:A38"/>
    <mergeCell ref="B37:B38"/>
    <mergeCell ref="D37:D38"/>
    <mergeCell ref="F37:F38"/>
    <mergeCell ref="K37:K38"/>
    <mergeCell ref="L37:L38"/>
    <mergeCell ref="K31:K32"/>
    <mergeCell ref="L31:L32"/>
    <mergeCell ref="O31:O32"/>
    <mergeCell ref="Q31:Q32"/>
    <mergeCell ref="S31:S32"/>
    <mergeCell ref="C35:I35"/>
    <mergeCell ref="J35:M35"/>
    <mergeCell ref="O35:T35"/>
    <mergeCell ref="J28:J29"/>
    <mergeCell ref="K28:K29"/>
    <mergeCell ref="U31:U32"/>
    <mergeCell ref="V31:V32"/>
    <mergeCell ref="A34:B34"/>
    <mergeCell ref="C34:I34"/>
    <mergeCell ref="J34:M34"/>
    <mergeCell ref="N34:O34"/>
    <mergeCell ref="Q34:U34"/>
    <mergeCell ref="J31:J32"/>
    <mergeCell ref="A31:A32"/>
    <mergeCell ref="B31:B32"/>
    <mergeCell ref="D31:D32"/>
    <mergeCell ref="F31:F32"/>
    <mergeCell ref="H31:H32"/>
    <mergeCell ref="A28:A29"/>
    <mergeCell ref="B28:B29"/>
    <mergeCell ref="D28:D29"/>
    <mergeCell ref="F28:F29"/>
    <mergeCell ref="U25:U26"/>
    <mergeCell ref="V25:V26"/>
    <mergeCell ref="Q22:Q23"/>
    <mergeCell ref="U22:U23"/>
    <mergeCell ref="V22:V23"/>
    <mergeCell ref="L28:L29"/>
    <mergeCell ref="O28:O29"/>
    <mergeCell ref="Q28:Q29"/>
    <mergeCell ref="U28:U29"/>
    <mergeCell ref="V28:V29"/>
    <mergeCell ref="K19:K20"/>
    <mergeCell ref="L19:L20"/>
    <mergeCell ref="O19:O20"/>
    <mergeCell ref="Q19:Q20"/>
    <mergeCell ref="S19:S20"/>
    <mergeCell ref="L25:L26"/>
    <mergeCell ref="O25:O26"/>
    <mergeCell ref="Q25:Q26"/>
    <mergeCell ref="S25:S26"/>
    <mergeCell ref="U19:U20"/>
    <mergeCell ref="V19:V20"/>
    <mergeCell ref="A22:A23"/>
    <mergeCell ref="B22:B23"/>
    <mergeCell ref="D22:D23"/>
    <mergeCell ref="F22:F23"/>
    <mergeCell ref="J22:J23"/>
    <mergeCell ref="K22:K23"/>
    <mergeCell ref="L22:L23"/>
    <mergeCell ref="O22:O23"/>
    <mergeCell ref="J16:J17"/>
    <mergeCell ref="K16:K17"/>
    <mergeCell ref="A25:A26"/>
    <mergeCell ref="B25:B26"/>
    <mergeCell ref="D25:D26"/>
    <mergeCell ref="F25:F26"/>
    <mergeCell ref="H25:H26"/>
    <mergeCell ref="J25:J26"/>
    <mergeCell ref="K25:K26"/>
    <mergeCell ref="J19:J20"/>
    <mergeCell ref="A19:A20"/>
    <mergeCell ref="B19:B20"/>
    <mergeCell ref="D19:D20"/>
    <mergeCell ref="F19:F20"/>
    <mergeCell ref="H19:H20"/>
    <mergeCell ref="A16:A17"/>
    <mergeCell ref="B16:B17"/>
    <mergeCell ref="D16:D17"/>
    <mergeCell ref="F16:F17"/>
    <mergeCell ref="V13:V14"/>
    <mergeCell ref="Q10:Q11"/>
    <mergeCell ref="U10:U11"/>
    <mergeCell ref="V10:V11"/>
    <mergeCell ref="L16:L17"/>
    <mergeCell ref="O16:O17"/>
    <mergeCell ref="Q16:Q17"/>
    <mergeCell ref="U16:U17"/>
    <mergeCell ref="V16:V17"/>
    <mergeCell ref="S7:S8"/>
    <mergeCell ref="L13:L14"/>
    <mergeCell ref="O13:O14"/>
    <mergeCell ref="Q13:Q14"/>
    <mergeCell ref="S13:S14"/>
    <mergeCell ref="U13:U14"/>
    <mergeCell ref="O10:O11"/>
    <mergeCell ref="J7:J8"/>
    <mergeCell ref="K7:K8"/>
    <mergeCell ref="L7:L8"/>
    <mergeCell ref="O7:O8"/>
    <mergeCell ref="Q7:Q8"/>
    <mergeCell ref="K13:K14"/>
    <mergeCell ref="U7:U8"/>
    <mergeCell ref="V7:V8"/>
    <mergeCell ref="A10:A11"/>
    <mergeCell ref="B10:B11"/>
    <mergeCell ref="D10:D11"/>
    <mergeCell ref="F10:F11"/>
    <mergeCell ref="J10:J11"/>
    <mergeCell ref="K10:K11"/>
    <mergeCell ref="L10:L11"/>
    <mergeCell ref="A13:A14"/>
    <mergeCell ref="B13:B14"/>
    <mergeCell ref="D13:D14"/>
    <mergeCell ref="F13:F14"/>
    <mergeCell ref="H13:H14"/>
    <mergeCell ref="J13:J14"/>
    <mergeCell ref="A4:A5"/>
    <mergeCell ref="B4:B5"/>
    <mergeCell ref="D4:D5"/>
    <mergeCell ref="F4:F5"/>
    <mergeCell ref="J4:J5"/>
    <mergeCell ref="K4:K5"/>
    <mergeCell ref="L4:L5"/>
    <mergeCell ref="O4:O5"/>
    <mergeCell ref="Q4:Q5"/>
    <mergeCell ref="U4:U5"/>
    <mergeCell ref="V4:V5"/>
    <mergeCell ref="A7:A8"/>
    <mergeCell ref="B7:B8"/>
    <mergeCell ref="D7:D8"/>
    <mergeCell ref="F7:F8"/>
    <mergeCell ref="H7:H8"/>
    <mergeCell ref="A1:B1"/>
    <mergeCell ref="C1:I1"/>
    <mergeCell ref="J1:M1"/>
    <mergeCell ref="N1:O1"/>
    <mergeCell ref="Q1:U1"/>
    <mergeCell ref="C2:I2"/>
    <mergeCell ref="J2:M2"/>
    <mergeCell ref="O2:T2"/>
  </mergeCells>
  <printOptions/>
  <pageMargins left="0.7874015748031497" right="0.7874015748031497" top="0.8267716535433072" bottom="0.98425196850393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66"/>
  <sheetViews>
    <sheetView view="pageBreakPreview" zoomScaleSheetLayoutView="100" zoomScalePageLayoutView="0" workbookViewId="0" topLeftCell="A13">
      <selection activeCell="P31" sqref="P31:P32"/>
    </sheetView>
  </sheetViews>
  <sheetFormatPr defaultColWidth="9.00390625" defaultRowHeight="13.5"/>
  <cols>
    <col min="1" max="1" width="3.625" style="0" customWidth="1"/>
    <col min="2" max="2" width="2.50390625" style="0" customWidth="1"/>
    <col min="3" max="3" width="6.875" style="0" customWidth="1"/>
    <col min="4" max="4" width="4.375" style="0" customWidth="1"/>
    <col min="5" max="5" width="6.875" style="0" customWidth="1"/>
    <col min="6" max="6" width="4.375" style="0" customWidth="1"/>
    <col min="7" max="7" width="6.875" style="0" customWidth="1"/>
    <col min="8" max="8" width="5.003906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6.875" style="0" customWidth="1"/>
    <col min="13" max="13" width="4.375" style="0" customWidth="1"/>
    <col min="14" max="14" width="6.875" style="0" customWidth="1"/>
    <col min="15" max="15" width="4.375" style="0" customWidth="1"/>
    <col min="16" max="16" width="6.875" style="0" customWidth="1"/>
    <col min="17" max="17" width="5.00390625" style="0" customWidth="1"/>
    <col min="18" max="18" width="2.50390625" style="0" customWidth="1"/>
  </cols>
  <sheetData>
    <row r="1" spans="3:17" ht="48.75" customHeight="1">
      <c r="C1" s="225" t="s">
        <v>0</v>
      </c>
      <c r="D1" s="225"/>
      <c r="E1" s="225"/>
      <c r="F1" s="225"/>
      <c r="G1" s="225"/>
      <c r="H1" s="226" t="s">
        <v>1</v>
      </c>
      <c r="I1" s="226"/>
      <c r="J1" s="226"/>
      <c r="K1" s="226"/>
      <c r="L1" s="227">
        <v>1</v>
      </c>
      <c r="M1" s="227"/>
      <c r="N1" s="1"/>
      <c r="O1" s="2"/>
      <c r="P1" s="3"/>
      <c r="Q1" s="4"/>
    </row>
    <row r="2" spans="7:18" ht="48" customHeight="1">
      <c r="G2" s="5"/>
      <c r="H2" s="228" t="s">
        <v>2</v>
      </c>
      <c r="I2" s="228"/>
      <c r="J2" s="228"/>
      <c r="K2" s="228"/>
      <c r="L2" s="6" t="s">
        <v>3</v>
      </c>
      <c r="M2" s="229"/>
      <c r="N2" s="229"/>
      <c r="O2" s="229"/>
      <c r="P2" s="229"/>
      <c r="Q2" s="7" t="s">
        <v>4</v>
      </c>
      <c r="R2" s="7"/>
    </row>
    <row r="3" spans="7:18" ht="21.75" customHeight="1">
      <c r="G3" s="8"/>
      <c r="H3" s="8"/>
      <c r="I3" s="8"/>
      <c r="J3" s="8"/>
      <c r="K3" s="8"/>
      <c r="L3" s="6"/>
      <c r="M3" s="6"/>
      <c r="N3" s="6"/>
      <c r="O3" s="6"/>
      <c r="P3" s="6"/>
      <c r="Q3" s="6"/>
      <c r="R3" s="7"/>
    </row>
    <row r="4" spans="1:17" ht="21.75" customHeight="1">
      <c r="A4" s="230" t="s">
        <v>5</v>
      </c>
      <c r="B4" s="9"/>
      <c r="C4" s="231">
        <v>1</v>
      </c>
      <c r="D4" s="231" t="s">
        <v>6</v>
      </c>
      <c r="E4" s="232">
        <v>3</v>
      </c>
      <c r="F4" s="233" t="s">
        <v>7</v>
      </c>
      <c r="G4" s="234"/>
      <c r="H4" s="236">
        <f>IF(G4="","",IF(G4=G37,"〇","×"))</f>
      </c>
      <c r="J4" s="230" t="s">
        <v>8</v>
      </c>
      <c r="K4" s="9"/>
      <c r="L4" s="231">
        <v>1</v>
      </c>
      <c r="M4" s="231" t="s">
        <v>9</v>
      </c>
      <c r="N4" s="232">
        <v>1</v>
      </c>
      <c r="O4" s="233" t="s">
        <v>10</v>
      </c>
      <c r="P4" s="234"/>
      <c r="Q4" s="236">
        <f>IF(P4="","",IF(P4=P37,"〇","×"))</f>
      </c>
    </row>
    <row r="5" spans="1:17" ht="21.75" customHeight="1">
      <c r="A5" s="230"/>
      <c r="B5" s="9"/>
      <c r="C5" s="231"/>
      <c r="D5" s="231"/>
      <c r="E5" s="232"/>
      <c r="F5" s="233"/>
      <c r="G5" s="235"/>
      <c r="H5" s="236"/>
      <c r="J5" s="230"/>
      <c r="K5" s="9"/>
      <c r="L5" s="231"/>
      <c r="M5" s="231"/>
      <c r="N5" s="232"/>
      <c r="O5" s="233"/>
      <c r="P5" s="235"/>
      <c r="Q5" s="236"/>
    </row>
    <row r="6" spans="1:17" ht="21.75" customHeight="1">
      <c r="A6" s="9"/>
      <c r="B6" s="9"/>
      <c r="C6" s="10"/>
      <c r="D6" s="10"/>
      <c r="E6" s="11"/>
      <c r="F6" s="12"/>
      <c r="G6" s="13"/>
      <c r="H6" s="14"/>
      <c r="J6" s="9"/>
      <c r="K6" s="9"/>
      <c r="L6" s="10"/>
      <c r="M6" s="10"/>
      <c r="N6" s="11"/>
      <c r="O6" s="12"/>
      <c r="P6" s="13"/>
      <c r="Q6" s="14"/>
    </row>
    <row r="7" spans="1:17" ht="21.75" customHeight="1">
      <c r="A7" s="230" t="s">
        <v>11</v>
      </c>
      <c r="B7" s="9"/>
      <c r="C7" s="231">
        <v>5</v>
      </c>
      <c r="D7" s="231" t="s">
        <v>9</v>
      </c>
      <c r="E7" s="232">
        <v>1</v>
      </c>
      <c r="F7" s="233" t="s">
        <v>10</v>
      </c>
      <c r="G7" s="234"/>
      <c r="H7" s="236">
        <f>IF(G7="","",IF(G7=G40,"〇","×"))</f>
      </c>
      <c r="J7" s="230" t="s">
        <v>12</v>
      </c>
      <c r="K7" s="9"/>
      <c r="L7" s="231">
        <v>6</v>
      </c>
      <c r="M7" s="231" t="s">
        <v>9</v>
      </c>
      <c r="N7" s="232">
        <v>2</v>
      </c>
      <c r="O7" s="233" t="s">
        <v>10</v>
      </c>
      <c r="P7" s="234"/>
      <c r="Q7" s="236">
        <f>IF(P7="","",IF(P7=P40,"〇","×"))</f>
      </c>
    </row>
    <row r="8" spans="1:17" ht="21.75" customHeight="1">
      <c r="A8" s="230"/>
      <c r="B8" s="9"/>
      <c r="C8" s="231"/>
      <c r="D8" s="231"/>
      <c r="E8" s="232"/>
      <c r="F8" s="233"/>
      <c r="G8" s="235"/>
      <c r="H8" s="236"/>
      <c r="J8" s="230"/>
      <c r="K8" s="9"/>
      <c r="L8" s="231"/>
      <c r="M8" s="231"/>
      <c r="N8" s="232"/>
      <c r="O8" s="233"/>
      <c r="P8" s="235"/>
      <c r="Q8" s="236"/>
    </row>
    <row r="9" spans="1:17" ht="21.75" customHeight="1">
      <c r="A9" s="9"/>
      <c r="B9" s="9"/>
      <c r="C9" s="10"/>
      <c r="D9" s="10"/>
      <c r="E9" s="11"/>
      <c r="F9" s="12"/>
      <c r="G9" s="13"/>
      <c r="H9" s="14"/>
      <c r="J9" s="9"/>
      <c r="K9" s="9"/>
      <c r="L9" s="10"/>
      <c r="M9" s="10"/>
      <c r="N9" s="11"/>
      <c r="O9" s="12"/>
      <c r="P9" s="13"/>
      <c r="Q9" s="14"/>
    </row>
    <row r="10" spans="1:17" ht="21.75" customHeight="1">
      <c r="A10" s="230" t="s">
        <v>13</v>
      </c>
      <c r="B10" s="9"/>
      <c r="C10" s="231">
        <v>3</v>
      </c>
      <c r="D10" s="231" t="s">
        <v>9</v>
      </c>
      <c r="E10" s="232">
        <v>4</v>
      </c>
      <c r="F10" s="233" t="s">
        <v>10</v>
      </c>
      <c r="G10" s="234"/>
      <c r="H10" s="236">
        <f>IF(G10="","",IF(G10=G43,"〇","×"))</f>
      </c>
      <c r="J10" s="230" t="s">
        <v>14</v>
      </c>
      <c r="K10" s="9"/>
      <c r="L10" s="231">
        <v>3</v>
      </c>
      <c r="M10" s="231" t="s">
        <v>9</v>
      </c>
      <c r="N10" s="232">
        <v>3</v>
      </c>
      <c r="O10" s="233" t="s">
        <v>10</v>
      </c>
      <c r="P10" s="234"/>
      <c r="Q10" s="236">
        <f>IF(P10="","",IF(P10=P43,"〇","×"))</f>
      </c>
    </row>
    <row r="11" spans="1:17" ht="21.75" customHeight="1">
      <c r="A11" s="230"/>
      <c r="B11" s="9"/>
      <c r="C11" s="231"/>
      <c r="D11" s="231"/>
      <c r="E11" s="232"/>
      <c r="F11" s="233"/>
      <c r="G11" s="235"/>
      <c r="H11" s="236"/>
      <c r="J11" s="230"/>
      <c r="K11" s="9"/>
      <c r="L11" s="231"/>
      <c r="M11" s="231"/>
      <c r="N11" s="232"/>
      <c r="O11" s="233"/>
      <c r="P11" s="235"/>
      <c r="Q11" s="236"/>
    </row>
    <row r="12" spans="1:17" ht="21.75" customHeight="1">
      <c r="A12" s="9"/>
      <c r="B12" s="9"/>
      <c r="C12" s="10"/>
      <c r="D12" s="10"/>
      <c r="E12" s="11"/>
      <c r="F12" s="12"/>
      <c r="G12" s="13"/>
      <c r="H12" s="14"/>
      <c r="J12" s="9"/>
      <c r="K12" s="9"/>
      <c r="L12" s="10"/>
      <c r="M12" s="10"/>
      <c r="N12" s="11"/>
      <c r="O12" s="12"/>
      <c r="P12" s="13"/>
      <c r="Q12" s="14"/>
    </row>
    <row r="13" spans="1:17" ht="21.75" customHeight="1">
      <c r="A13" s="230" t="s">
        <v>15</v>
      </c>
      <c r="B13" s="9"/>
      <c r="C13" s="231">
        <v>1</v>
      </c>
      <c r="D13" s="231" t="s">
        <v>9</v>
      </c>
      <c r="E13" s="232">
        <v>8</v>
      </c>
      <c r="F13" s="233" t="s">
        <v>10</v>
      </c>
      <c r="G13" s="234"/>
      <c r="H13" s="236">
        <f>IF(G13="","",IF(G13=G46,"〇","×"))</f>
      </c>
      <c r="J13" s="230" t="s">
        <v>16</v>
      </c>
      <c r="K13" s="9"/>
      <c r="L13" s="231">
        <v>2</v>
      </c>
      <c r="M13" s="231" t="s">
        <v>9</v>
      </c>
      <c r="N13" s="232">
        <v>3</v>
      </c>
      <c r="O13" s="233" t="s">
        <v>10</v>
      </c>
      <c r="P13" s="234"/>
      <c r="Q13" s="236">
        <f>IF(P13="","",IF(P13=P46,"〇","×"))</f>
      </c>
    </row>
    <row r="14" spans="1:17" ht="21.75" customHeight="1">
      <c r="A14" s="230"/>
      <c r="B14" s="9"/>
      <c r="C14" s="231"/>
      <c r="D14" s="231"/>
      <c r="E14" s="232"/>
      <c r="F14" s="233"/>
      <c r="G14" s="235"/>
      <c r="H14" s="236"/>
      <c r="J14" s="230"/>
      <c r="K14" s="9"/>
      <c r="L14" s="231"/>
      <c r="M14" s="231"/>
      <c r="N14" s="232"/>
      <c r="O14" s="233"/>
      <c r="P14" s="235"/>
      <c r="Q14" s="236"/>
    </row>
    <row r="15" spans="1:17" ht="21.75" customHeight="1">
      <c r="A15" s="9"/>
      <c r="B15" s="9"/>
      <c r="C15" s="10"/>
      <c r="D15" s="10"/>
      <c r="E15" s="11"/>
      <c r="F15" s="12"/>
      <c r="G15" s="13"/>
      <c r="H15" s="14"/>
      <c r="J15" s="9"/>
      <c r="K15" s="9"/>
      <c r="L15" s="10"/>
      <c r="M15" s="10"/>
      <c r="N15" s="11"/>
      <c r="O15" s="12"/>
      <c r="P15" s="13"/>
      <c r="Q15" s="14"/>
    </row>
    <row r="16" spans="1:17" ht="21.75" customHeight="1">
      <c r="A16" s="230" t="s">
        <v>17</v>
      </c>
      <c r="B16" s="9"/>
      <c r="C16" s="231">
        <v>3</v>
      </c>
      <c r="D16" s="231" t="s">
        <v>9</v>
      </c>
      <c r="E16" s="232">
        <v>6</v>
      </c>
      <c r="F16" s="233" t="s">
        <v>10</v>
      </c>
      <c r="G16" s="234"/>
      <c r="H16" s="236">
        <f>IF(G16="","",IF(G16=G49,"〇","×"))</f>
      </c>
      <c r="J16" s="230" t="s">
        <v>18</v>
      </c>
      <c r="K16" s="9"/>
      <c r="L16" s="231">
        <v>1</v>
      </c>
      <c r="M16" s="231" t="s">
        <v>9</v>
      </c>
      <c r="N16" s="232">
        <v>7</v>
      </c>
      <c r="O16" s="233" t="s">
        <v>10</v>
      </c>
      <c r="P16" s="234"/>
      <c r="Q16" s="236">
        <f>IF(P16="","",IF(P16=P49,"〇","×"))</f>
      </c>
    </row>
    <row r="17" spans="1:17" ht="21.75" customHeight="1">
      <c r="A17" s="230"/>
      <c r="B17" s="9"/>
      <c r="C17" s="231"/>
      <c r="D17" s="231"/>
      <c r="E17" s="232"/>
      <c r="F17" s="233"/>
      <c r="G17" s="235"/>
      <c r="H17" s="236"/>
      <c r="J17" s="230"/>
      <c r="K17" s="9"/>
      <c r="L17" s="231"/>
      <c r="M17" s="231"/>
      <c r="N17" s="232"/>
      <c r="O17" s="233"/>
      <c r="P17" s="235"/>
      <c r="Q17" s="236"/>
    </row>
    <row r="18" spans="1:17" ht="21.75" customHeight="1">
      <c r="A18" s="9"/>
      <c r="B18" s="9"/>
      <c r="C18" s="10"/>
      <c r="D18" s="10"/>
      <c r="E18" s="11"/>
      <c r="F18" s="12"/>
      <c r="G18" s="13"/>
      <c r="H18" s="14"/>
      <c r="J18" s="9"/>
      <c r="K18" s="9"/>
      <c r="L18" s="10"/>
      <c r="M18" s="10"/>
      <c r="N18" s="11"/>
      <c r="O18" s="12"/>
      <c r="P18" s="13"/>
      <c r="Q18" s="14"/>
    </row>
    <row r="19" spans="1:17" ht="21.75" customHeight="1">
      <c r="A19" s="230" t="s">
        <v>19</v>
      </c>
      <c r="B19" s="9"/>
      <c r="C19" s="231">
        <v>8</v>
      </c>
      <c r="D19" s="231" t="s">
        <v>9</v>
      </c>
      <c r="E19" s="232">
        <v>2</v>
      </c>
      <c r="F19" s="233" t="s">
        <v>10</v>
      </c>
      <c r="G19" s="234"/>
      <c r="H19" s="236">
        <f>IF(G19="","",IF(G19=G52,"〇","×"))</f>
      </c>
      <c r="J19" s="230" t="s">
        <v>20</v>
      </c>
      <c r="K19" s="9"/>
      <c r="L19" s="231">
        <v>5</v>
      </c>
      <c r="M19" s="231" t="s">
        <v>9</v>
      </c>
      <c r="N19" s="232">
        <v>2</v>
      </c>
      <c r="O19" s="233" t="s">
        <v>10</v>
      </c>
      <c r="P19" s="234"/>
      <c r="Q19" s="236">
        <f>IF(P19="","",IF(P19=P52,"〇","×"))</f>
      </c>
    </row>
    <row r="20" spans="1:17" ht="21.75" customHeight="1">
      <c r="A20" s="230"/>
      <c r="B20" s="9"/>
      <c r="C20" s="231"/>
      <c r="D20" s="231"/>
      <c r="E20" s="232"/>
      <c r="F20" s="233"/>
      <c r="G20" s="235"/>
      <c r="H20" s="236"/>
      <c r="J20" s="230"/>
      <c r="K20" s="9"/>
      <c r="L20" s="231"/>
      <c r="M20" s="231"/>
      <c r="N20" s="232"/>
      <c r="O20" s="233"/>
      <c r="P20" s="235"/>
      <c r="Q20" s="236"/>
    </row>
    <row r="21" spans="1:17" ht="21.75" customHeight="1">
      <c r="A21" s="9"/>
      <c r="B21" s="9"/>
      <c r="C21" s="10"/>
      <c r="D21" s="10"/>
      <c r="E21" s="11"/>
      <c r="F21" s="12"/>
      <c r="G21" s="13"/>
      <c r="H21" s="14"/>
      <c r="J21" s="9"/>
      <c r="K21" s="9"/>
      <c r="L21" s="10"/>
      <c r="M21" s="10"/>
      <c r="N21" s="11"/>
      <c r="O21" s="12"/>
      <c r="P21" s="13"/>
      <c r="Q21" s="14"/>
    </row>
    <row r="22" spans="1:17" ht="21.75" customHeight="1">
      <c r="A22" s="230" t="s">
        <v>21</v>
      </c>
      <c r="B22" s="9"/>
      <c r="C22" s="231">
        <v>4</v>
      </c>
      <c r="D22" s="231" t="s">
        <v>9</v>
      </c>
      <c r="E22" s="232">
        <v>1</v>
      </c>
      <c r="F22" s="233" t="s">
        <v>10</v>
      </c>
      <c r="G22" s="234"/>
      <c r="H22" s="236">
        <f>IF(G22="","",IF(G22=G55,"〇","×"))</f>
      </c>
      <c r="J22" s="230" t="s">
        <v>22</v>
      </c>
      <c r="K22" s="9"/>
      <c r="L22" s="231">
        <v>7</v>
      </c>
      <c r="M22" s="231" t="s">
        <v>9</v>
      </c>
      <c r="N22" s="232">
        <v>2</v>
      </c>
      <c r="O22" s="233" t="s">
        <v>10</v>
      </c>
      <c r="P22" s="234"/>
      <c r="Q22" s="236">
        <f>IF(P22="","",IF(P22=P55,"〇","×"))</f>
      </c>
    </row>
    <row r="23" spans="1:17" ht="21.75" customHeight="1">
      <c r="A23" s="230"/>
      <c r="B23" s="9"/>
      <c r="C23" s="231"/>
      <c r="D23" s="231"/>
      <c r="E23" s="232"/>
      <c r="F23" s="233"/>
      <c r="G23" s="235"/>
      <c r="H23" s="236"/>
      <c r="J23" s="230"/>
      <c r="K23" s="9"/>
      <c r="L23" s="231"/>
      <c r="M23" s="231"/>
      <c r="N23" s="232"/>
      <c r="O23" s="233"/>
      <c r="P23" s="235"/>
      <c r="Q23" s="236"/>
    </row>
    <row r="24" spans="1:17" ht="21.75" customHeight="1">
      <c r="A24" s="9"/>
      <c r="B24" s="9"/>
      <c r="C24" s="10"/>
      <c r="D24" s="10"/>
      <c r="E24" s="11"/>
      <c r="F24" s="12"/>
      <c r="G24" s="13"/>
      <c r="H24" s="14"/>
      <c r="J24" s="9"/>
      <c r="K24" s="9"/>
      <c r="L24" s="10"/>
      <c r="M24" s="10"/>
      <c r="N24" s="11"/>
      <c r="O24" s="12"/>
      <c r="P24" s="13"/>
      <c r="Q24" s="14"/>
    </row>
    <row r="25" spans="1:17" ht="21.75" customHeight="1">
      <c r="A25" s="230" t="s">
        <v>23</v>
      </c>
      <c r="B25" s="9"/>
      <c r="C25" s="231">
        <v>2</v>
      </c>
      <c r="D25" s="231" t="s">
        <v>9</v>
      </c>
      <c r="E25" s="232">
        <v>2</v>
      </c>
      <c r="F25" s="233" t="s">
        <v>10</v>
      </c>
      <c r="G25" s="234"/>
      <c r="H25" s="236">
        <f>IF(G25="","",IF(G25=G58,"〇","×"))</f>
      </c>
      <c r="J25" s="230" t="s">
        <v>24</v>
      </c>
      <c r="K25" s="9"/>
      <c r="L25" s="231">
        <v>4</v>
      </c>
      <c r="M25" s="231" t="s">
        <v>9</v>
      </c>
      <c r="N25" s="232">
        <v>2</v>
      </c>
      <c r="O25" s="233" t="s">
        <v>10</v>
      </c>
      <c r="P25" s="234"/>
      <c r="Q25" s="236">
        <f>IF(P25="","",IF(P25=P58,"〇","×"))</f>
      </c>
    </row>
    <row r="26" spans="1:17" ht="21.75" customHeight="1">
      <c r="A26" s="230"/>
      <c r="B26" s="9"/>
      <c r="C26" s="231"/>
      <c r="D26" s="231"/>
      <c r="E26" s="232"/>
      <c r="F26" s="233"/>
      <c r="G26" s="235"/>
      <c r="H26" s="236"/>
      <c r="J26" s="230"/>
      <c r="K26" s="9"/>
      <c r="L26" s="231"/>
      <c r="M26" s="231"/>
      <c r="N26" s="232"/>
      <c r="O26" s="233"/>
      <c r="P26" s="235"/>
      <c r="Q26" s="236"/>
    </row>
    <row r="27" spans="1:17" ht="21.75" customHeight="1">
      <c r="A27" s="9"/>
      <c r="B27" s="9"/>
      <c r="C27" s="10"/>
      <c r="D27" s="10"/>
      <c r="E27" s="11"/>
      <c r="F27" s="12"/>
      <c r="G27" s="13"/>
      <c r="H27" s="14"/>
      <c r="J27" s="9"/>
      <c r="K27" s="9"/>
      <c r="L27" s="10"/>
      <c r="M27" s="10"/>
      <c r="N27" s="11"/>
      <c r="O27" s="12"/>
      <c r="P27" s="13"/>
      <c r="Q27" s="14"/>
    </row>
    <row r="28" spans="1:17" ht="21.75" customHeight="1">
      <c r="A28" s="230" t="s">
        <v>25</v>
      </c>
      <c r="B28" s="9"/>
      <c r="C28" s="231">
        <v>6</v>
      </c>
      <c r="D28" s="231" t="s">
        <v>9</v>
      </c>
      <c r="E28" s="232">
        <v>3</v>
      </c>
      <c r="F28" s="233" t="s">
        <v>10</v>
      </c>
      <c r="G28" s="234"/>
      <c r="H28" s="236">
        <f>IF(G28="","",IF(G28=G61,"〇","×"))</f>
      </c>
      <c r="J28" s="230" t="s">
        <v>26</v>
      </c>
      <c r="K28" s="9"/>
      <c r="L28" s="231">
        <v>1</v>
      </c>
      <c r="M28" s="231" t="s">
        <v>9</v>
      </c>
      <c r="N28" s="232">
        <v>5</v>
      </c>
      <c r="O28" s="233" t="s">
        <v>10</v>
      </c>
      <c r="P28" s="234"/>
      <c r="Q28" s="236">
        <f>IF(P28="","",IF(P28=P61,"〇","×"))</f>
      </c>
    </row>
    <row r="29" spans="1:17" ht="21.75" customHeight="1">
      <c r="A29" s="230"/>
      <c r="B29" s="9"/>
      <c r="C29" s="231"/>
      <c r="D29" s="231"/>
      <c r="E29" s="232"/>
      <c r="F29" s="233"/>
      <c r="G29" s="235"/>
      <c r="H29" s="236"/>
      <c r="J29" s="230"/>
      <c r="K29" s="9"/>
      <c r="L29" s="231"/>
      <c r="M29" s="231"/>
      <c r="N29" s="232"/>
      <c r="O29" s="233"/>
      <c r="P29" s="235"/>
      <c r="Q29" s="236"/>
    </row>
    <row r="30" spans="1:17" ht="21.75" customHeight="1">
      <c r="A30" s="9"/>
      <c r="B30" s="9"/>
      <c r="C30" s="10"/>
      <c r="D30" s="10"/>
      <c r="E30" s="11"/>
      <c r="F30" s="12"/>
      <c r="G30" s="13"/>
      <c r="H30" s="14"/>
      <c r="J30" s="9"/>
      <c r="K30" s="9"/>
      <c r="L30" s="10"/>
      <c r="M30" s="10"/>
      <c r="N30" s="11"/>
      <c r="O30" s="12"/>
      <c r="P30" s="13"/>
      <c r="Q30" s="14"/>
    </row>
    <row r="31" spans="1:17" ht="21.75" customHeight="1">
      <c r="A31" s="230" t="s">
        <v>27</v>
      </c>
      <c r="B31" s="9"/>
      <c r="C31" s="231">
        <v>4</v>
      </c>
      <c r="D31" s="231" t="s">
        <v>9</v>
      </c>
      <c r="E31" s="232">
        <v>5</v>
      </c>
      <c r="F31" s="233" t="s">
        <v>10</v>
      </c>
      <c r="G31" s="234"/>
      <c r="H31" s="236">
        <f>IF(G31="","",IF(G31=G64,"〇","×"))</f>
      </c>
      <c r="J31" s="230" t="s">
        <v>28</v>
      </c>
      <c r="K31" s="9"/>
      <c r="L31" s="231">
        <v>9</v>
      </c>
      <c r="M31" s="231" t="s">
        <v>9</v>
      </c>
      <c r="N31" s="232">
        <v>1</v>
      </c>
      <c r="O31" s="233" t="s">
        <v>10</v>
      </c>
      <c r="P31" s="234"/>
      <c r="Q31" s="236">
        <f>IF(P31="","",IF(P31=P64,"〇","×"))</f>
      </c>
    </row>
    <row r="32" spans="1:17" ht="21.75" customHeight="1">
      <c r="A32" s="230"/>
      <c r="B32" s="9"/>
      <c r="C32" s="231"/>
      <c r="D32" s="231"/>
      <c r="E32" s="232"/>
      <c r="F32" s="233"/>
      <c r="G32" s="235"/>
      <c r="H32" s="236"/>
      <c r="J32" s="230"/>
      <c r="K32" s="9"/>
      <c r="L32" s="231"/>
      <c r="M32" s="231"/>
      <c r="N32" s="232"/>
      <c r="O32" s="233"/>
      <c r="P32" s="235"/>
      <c r="Q32" s="236"/>
    </row>
    <row r="33" spans="1:17" ht="21.75" customHeight="1">
      <c r="A33" s="15"/>
      <c r="B33" s="9"/>
      <c r="C33" s="16"/>
      <c r="D33" s="16"/>
      <c r="E33" s="17"/>
      <c r="F33" s="18"/>
      <c r="G33" s="19"/>
      <c r="H33" s="14"/>
      <c r="J33" s="15"/>
      <c r="K33" s="9"/>
      <c r="L33" s="16"/>
      <c r="M33" s="16"/>
      <c r="N33" s="17"/>
      <c r="O33" s="20"/>
      <c r="P33" s="21"/>
      <c r="Q33" s="20"/>
    </row>
    <row r="34" spans="3:17" ht="48.75" customHeight="1" hidden="1">
      <c r="C34" s="225" t="str">
        <f>C1</f>
        <v>ド　リ　ル</v>
      </c>
      <c r="D34" s="225"/>
      <c r="E34" s="225"/>
      <c r="F34" s="225"/>
      <c r="G34" s="225"/>
      <c r="H34" s="226" t="str">
        <f>H1</f>
        <v>１ねん</v>
      </c>
      <c r="I34" s="226"/>
      <c r="J34" s="226"/>
      <c r="K34" s="226"/>
      <c r="L34" s="227">
        <f>L1</f>
        <v>1</v>
      </c>
      <c r="M34" s="227"/>
      <c r="N34" s="1"/>
      <c r="O34" s="2"/>
      <c r="P34" s="3"/>
      <c r="Q34" s="4"/>
    </row>
    <row r="35" spans="7:18" ht="48" customHeight="1" hidden="1">
      <c r="G35" s="5"/>
      <c r="H35" s="240" t="str">
        <f>H2</f>
        <v>なまえ</v>
      </c>
      <c r="I35" s="240"/>
      <c r="J35" s="240"/>
      <c r="K35" s="240"/>
      <c r="L35" s="6" t="s">
        <v>29</v>
      </c>
      <c r="M35" s="229"/>
      <c r="N35" s="229"/>
      <c r="O35" s="229"/>
      <c r="P35" s="229"/>
      <c r="Q35" s="7" t="s">
        <v>4</v>
      </c>
      <c r="R35" s="7"/>
    </row>
    <row r="36" spans="7:18" ht="21.75" customHeight="1" hidden="1">
      <c r="G36" s="8"/>
      <c r="H36" s="8"/>
      <c r="I36" s="8"/>
      <c r="J36" s="8"/>
      <c r="K36" s="8"/>
      <c r="L36" s="6"/>
      <c r="M36" s="6"/>
      <c r="N36" s="6"/>
      <c r="O36" s="6"/>
      <c r="P36" s="6"/>
      <c r="Q36" s="6"/>
      <c r="R36" s="7"/>
    </row>
    <row r="37" spans="1:17" ht="21.75" customHeight="1" hidden="1">
      <c r="A37" s="230" t="str">
        <f>A4</f>
        <v>①</v>
      </c>
      <c r="B37" s="9"/>
      <c r="C37" s="231">
        <f>C4</f>
        <v>1</v>
      </c>
      <c r="D37" s="231" t="str">
        <f>D4</f>
        <v>＋</v>
      </c>
      <c r="E37" s="231">
        <f>E4</f>
        <v>3</v>
      </c>
      <c r="F37" s="237" t="s">
        <v>10</v>
      </c>
      <c r="G37" s="238">
        <f>C37+E37</f>
        <v>4</v>
      </c>
      <c r="H37" s="239"/>
      <c r="J37" s="230" t="s">
        <v>8</v>
      </c>
      <c r="K37" s="9"/>
      <c r="L37" s="231">
        <f>L4</f>
        <v>1</v>
      </c>
      <c r="M37" s="231" t="str">
        <f>M4</f>
        <v>＋</v>
      </c>
      <c r="N37" s="231">
        <f>N4</f>
        <v>1</v>
      </c>
      <c r="O37" s="237" t="s">
        <v>30</v>
      </c>
      <c r="P37" s="238">
        <f>L37+N37</f>
        <v>2</v>
      </c>
      <c r="Q37" s="239"/>
    </row>
    <row r="38" spans="1:17" ht="21.75" customHeight="1" hidden="1">
      <c r="A38" s="230"/>
      <c r="B38" s="9"/>
      <c r="C38" s="231"/>
      <c r="D38" s="231"/>
      <c r="E38" s="231"/>
      <c r="F38" s="237"/>
      <c r="G38" s="238"/>
      <c r="H38" s="239"/>
      <c r="J38" s="230"/>
      <c r="K38" s="9"/>
      <c r="L38" s="231"/>
      <c r="M38" s="231"/>
      <c r="N38" s="231"/>
      <c r="O38" s="237"/>
      <c r="P38" s="238"/>
      <c r="Q38" s="239"/>
    </row>
    <row r="39" spans="1:17" ht="21.75" customHeight="1" hidden="1">
      <c r="A39" s="9"/>
      <c r="B39" s="9"/>
      <c r="C39" s="10"/>
      <c r="D39" s="10"/>
      <c r="E39" s="11"/>
      <c r="F39" s="22"/>
      <c r="G39" s="23"/>
      <c r="H39" s="14"/>
      <c r="J39" s="9"/>
      <c r="K39" s="9"/>
      <c r="L39" s="10"/>
      <c r="M39" s="10"/>
      <c r="N39" s="11"/>
      <c r="O39" s="22"/>
      <c r="P39" s="23"/>
      <c r="Q39" s="14"/>
    </row>
    <row r="40" spans="1:17" ht="21.75" customHeight="1" hidden="1">
      <c r="A40" s="230" t="s">
        <v>11</v>
      </c>
      <c r="B40" s="9"/>
      <c r="C40" s="231">
        <f>C7</f>
        <v>5</v>
      </c>
      <c r="D40" s="231" t="str">
        <f>D7</f>
        <v>＋</v>
      </c>
      <c r="E40" s="231">
        <f>E7</f>
        <v>1</v>
      </c>
      <c r="F40" s="237" t="s">
        <v>10</v>
      </c>
      <c r="G40" s="238">
        <f>C40+E40</f>
        <v>6</v>
      </c>
      <c r="H40" s="239"/>
      <c r="J40" s="230" t="s">
        <v>12</v>
      </c>
      <c r="K40" s="9"/>
      <c r="L40" s="231">
        <f>L7</f>
        <v>6</v>
      </c>
      <c r="M40" s="231" t="str">
        <f>M7</f>
        <v>＋</v>
      </c>
      <c r="N40" s="231">
        <f>N7</f>
        <v>2</v>
      </c>
      <c r="O40" s="237" t="s">
        <v>30</v>
      </c>
      <c r="P40" s="238">
        <f>L40+N40</f>
        <v>8</v>
      </c>
      <c r="Q40" s="239"/>
    </row>
    <row r="41" spans="1:17" ht="21.75" customHeight="1" hidden="1">
      <c r="A41" s="230"/>
      <c r="B41" s="9"/>
      <c r="C41" s="231"/>
      <c r="D41" s="231"/>
      <c r="E41" s="231"/>
      <c r="F41" s="237"/>
      <c r="G41" s="238"/>
      <c r="H41" s="239"/>
      <c r="J41" s="230"/>
      <c r="K41" s="9"/>
      <c r="L41" s="231"/>
      <c r="M41" s="231"/>
      <c r="N41" s="231"/>
      <c r="O41" s="237"/>
      <c r="P41" s="238"/>
      <c r="Q41" s="239"/>
    </row>
    <row r="42" spans="1:17" ht="21.75" customHeight="1" hidden="1">
      <c r="A42" s="9"/>
      <c r="B42" s="9"/>
      <c r="C42" s="10"/>
      <c r="D42" s="10"/>
      <c r="E42" s="11"/>
      <c r="F42" s="22"/>
      <c r="G42" s="23"/>
      <c r="H42" s="14"/>
      <c r="J42" s="9"/>
      <c r="K42" s="9"/>
      <c r="L42" s="10"/>
      <c r="M42" s="10"/>
      <c r="N42" s="11"/>
      <c r="O42" s="22"/>
      <c r="P42" s="23"/>
      <c r="Q42" s="14"/>
    </row>
    <row r="43" spans="1:17" ht="21.75" customHeight="1" hidden="1">
      <c r="A43" s="230" t="s">
        <v>13</v>
      </c>
      <c r="B43" s="9"/>
      <c r="C43" s="231">
        <f>C10</f>
        <v>3</v>
      </c>
      <c r="D43" s="231" t="str">
        <f>D10</f>
        <v>＋</v>
      </c>
      <c r="E43" s="231">
        <f>E10</f>
        <v>4</v>
      </c>
      <c r="F43" s="237" t="s">
        <v>31</v>
      </c>
      <c r="G43" s="238">
        <f>C43+E43</f>
        <v>7</v>
      </c>
      <c r="H43" s="239"/>
      <c r="J43" s="230" t="s">
        <v>14</v>
      </c>
      <c r="K43" s="9"/>
      <c r="L43" s="231">
        <f>L10</f>
        <v>3</v>
      </c>
      <c r="M43" s="231" t="str">
        <f>M10</f>
        <v>＋</v>
      </c>
      <c r="N43" s="231">
        <f>N10</f>
        <v>3</v>
      </c>
      <c r="O43" s="237" t="s">
        <v>30</v>
      </c>
      <c r="P43" s="238">
        <f>L43+N43</f>
        <v>6</v>
      </c>
      <c r="Q43" s="239"/>
    </row>
    <row r="44" spans="1:17" ht="21.75" customHeight="1" hidden="1">
      <c r="A44" s="230"/>
      <c r="B44" s="9"/>
      <c r="C44" s="231"/>
      <c r="D44" s="231"/>
      <c r="E44" s="231"/>
      <c r="F44" s="237"/>
      <c r="G44" s="238"/>
      <c r="H44" s="239"/>
      <c r="J44" s="230"/>
      <c r="K44" s="9"/>
      <c r="L44" s="231"/>
      <c r="M44" s="231"/>
      <c r="N44" s="231"/>
      <c r="O44" s="237"/>
      <c r="P44" s="238"/>
      <c r="Q44" s="239"/>
    </row>
    <row r="45" spans="1:17" ht="21.75" customHeight="1" hidden="1">
      <c r="A45" s="9"/>
      <c r="B45" s="9"/>
      <c r="C45" s="10"/>
      <c r="D45" s="10"/>
      <c r="E45" s="11"/>
      <c r="F45" s="22"/>
      <c r="G45" s="23"/>
      <c r="H45" s="14"/>
      <c r="J45" s="9"/>
      <c r="K45" s="9"/>
      <c r="L45" s="10"/>
      <c r="M45" s="10"/>
      <c r="N45" s="11"/>
      <c r="O45" s="22"/>
      <c r="P45" s="23"/>
      <c r="Q45" s="14"/>
    </row>
    <row r="46" spans="1:17" ht="21.75" customHeight="1" hidden="1">
      <c r="A46" s="230" t="s">
        <v>15</v>
      </c>
      <c r="B46" s="9"/>
      <c r="C46" s="231">
        <f>C13</f>
        <v>1</v>
      </c>
      <c r="D46" s="231" t="str">
        <f>D13</f>
        <v>＋</v>
      </c>
      <c r="E46" s="231">
        <f>E13</f>
        <v>8</v>
      </c>
      <c r="F46" s="237" t="s">
        <v>30</v>
      </c>
      <c r="G46" s="238">
        <f>C46+E46</f>
        <v>9</v>
      </c>
      <c r="H46" s="239"/>
      <c r="J46" s="230" t="s">
        <v>16</v>
      </c>
      <c r="K46" s="9"/>
      <c r="L46" s="231">
        <f>L13</f>
        <v>2</v>
      </c>
      <c r="M46" s="231" t="str">
        <f>M13</f>
        <v>＋</v>
      </c>
      <c r="N46" s="231">
        <f>N13</f>
        <v>3</v>
      </c>
      <c r="O46" s="237" t="s">
        <v>10</v>
      </c>
      <c r="P46" s="238">
        <f>L46+N46</f>
        <v>5</v>
      </c>
      <c r="Q46" s="239"/>
    </row>
    <row r="47" spans="1:17" ht="21.75" customHeight="1" hidden="1">
      <c r="A47" s="230"/>
      <c r="B47" s="9"/>
      <c r="C47" s="231"/>
      <c r="D47" s="231"/>
      <c r="E47" s="231"/>
      <c r="F47" s="237"/>
      <c r="G47" s="238"/>
      <c r="H47" s="239"/>
      <c r="J47" s="230"/>
      <c r="K47" s="9"/>
      <c r="L47" s="231"/>
      <c r="M47" s="231"/>
      <c r="N47" s="231"/>
      <c r="O47" s="237"/>
      <c r="P47" s="238"/>
      <c r="Q47" s="239"/>
    </row>
    <row r="48" spans="1:17" ht="21.75" customHeight="1" hidden="1">
      <c r="A48" s="9"/>
      <c r="B48" s="9"/>
      <c r="C48" s="10"/>
      <c r="D48" s="10"/>
      <c r="E48" s="11"/>
      <c r="F48" s="22"/>
      <c r="G48" s="23"/>
      <c r="H48" s="14"/>
      <c r="J48" s="9"/>
      <c r="K48" s="9"/>
      <c r="L48" s="10"/>
      <c r="M48" s="10"/>
      <c r="N48" s="11"/>
      <c r="O48" s="22"/>
      <c r="P48" s="23"/>
      <c r="Q48" s="14"/>
    </row>
    <row r="49" spans="1:17" ht="21.75" customHeight="1" hidden="1">
      <c r="A49" s="230" t="s">
        <v>17</v>
      </c>
      <c r="B49" s="9"/>
      <c r="C49" s="231">
        <f>C16</f>
        <v>3</v>
      </c>
      <c r="D49" s="231" t="str">
        <f>D16</f>
        <v>＋</v>
      </c>
      <c r="E49" s="231">
        <f>E16</f>
        <v>6</v>
      </c>
      <c r="F49" s="237" t="s">
        <v>10</v>
      </c>
      <c r="G49" s="238">
        <f>C49+E49</f>
        <v>9</v>
      </c>
      <c r="H49" s="239"/>
      <c r="J49" s="230" t="s">
        <v>18</v>
      </c>
      <c r="K49" s="9"/>
      <c r="L49" s="231">
        <f>L16</f>
        <v>1</v>
      </c>
      <c r="M49" s="231" t="str">
        <f>M16</f>
        <v>＋</v>
      </c>
      <c r="N49" s="231">
        <f>N16</f>
        <v>7</v>
      </c>
      <c r="O49" s="237" t="s">
        <v>7</v>
      </c>
      <c r="P49" s="238">
        <f>L49+N49</f>
        <v>8</v>
      </c>
      <c r="Q49" s="239"/>
    </row>
    <row r="50" spans="1:17" ht="21.75" customHeight="1" hidden="1">
      <c r="A50" s="230"/>
      <c r="B50" s="9"/>
      <c r="C50" s="231"/>
      <c r="D50" s="231"/>
      <c r="E50" s="231"/>
      <c r="F50" s="237"/>
      <c r="G50" s="238"/>
      <c r="H50" s="239"/>
      <c r="J50" s="230"/>
      <c r="K50" s="9"/>
      <c r="L50" s="231"/>
      <c r="M50" s="231"/>
      <c r="N50" s="231"/>
      <c r="O50" s="237"/>
      <c r="P50" s="238"/>
      <c r="Q50" s="239"/>
    </row>
    <row r="51" spans="1:17" ht="21.75" customHeight="1" hidden="1">
      <c r="A51" s="9"/>
      <c r="B51" s="9"/>
      <c r="C51" s="10"/>
      <c r="D51" s="10"/>
      <c r="E51" s="11"/>
      <c r="F51" s="22"/>
      <c r="G51" s="23"/>
      <c r="H51" s="14"/>
      <c r="J51" s="9"/>
      <c r="K51" s="9"/>
      <c r="L51" s="10"/>
      <c r="M51" s="10"/>
      <c r="N51" s="11"/>
      <c r="O51" s="22"/>
      <c r="P51" s="23"/>
      <c r="Q51" s="14"/>
    </row>
    <row r="52" spans="1:17" ht="21.75" customHeight="1" hidden="1">
      <c r="A52" s="230" t="s">
        <v>32</v>
      </c>
      <c r="B52" s="9"/>
      <c r="C52" s="231">
        <f>C19</f>
        <v>8</v>
      </c>
      <c r="D52" s="231" t="str">
        <f>D19</f>
        <v>＋</v>
      </c>
      <c r="E52" s="231">
        <f>E19</f>
        <v>2</v>
      </c>
      <c r="F52" s="237" t="s">
        <v>10</v>
      </c>
      <c r="G52" s="238">
        <f>C52+E52</f>
        <v>10</v>
      </c>
      <c r="H52" s="239"/>
      <c r="J52" s="230" t="s">
        <v>20</v>
      </c>
      <c r="K52" s="9"/>
      <c r="L52" s="231">
        <f>L19</f>
        <v>5</v>
      </c>
      <c r="M52" s="231" t="str">
        <f>M19</f>
        <v>＋</v>
      </c>
      <c r="N52" s="231">
        <f>N19</f>
        <v>2</v>
      </c>
      <c r="O52" s="237" t="s">
        <v>10</v>
      </c>
      <c r="P52" s="238">
        <f>L52+N52</f>
        <v>7</v>
      </c>
      <c r="Q52" s="239"/>
    </row>
    <row r="53" spans="1:17" ht="21.75" customHeight="1" hidden="1">
      <c r="A53" s="230"/>
      <c r="B53" s="9"/>
      <c r="C53" s="231"/>
      <c r="D53" s="231"/>
      <c r="E53" s="231"/>
      <c r="F53" s="237"/>
      <c r="G53" s="238"/>
      <c r="H53" s="239"/>
      <c r="J53" s="230"/>
      <c r="K53" s="9"/>
      <c r="L53" s="231"/>
      <c r="M53" s="231"/>
      <c r="N53" s="231"/>
      <c r="O53" s="237"/>
      <c r="P53" s="238"/>
      <c r="Q53" s="239"/>
    </row>
    <row r="54" spans="1:17" ht="21.75" customHeight="1" hidden="1">
      <c r="A54" s="9"/>
      <c r="B54" s="9"/>
      <c r="C54" s="10"/>
      <c r="D54" s="10"/>
      <c r="E54" s="11"/>
      <c r="F54" s="22"/>
      <c r="G54" s="23"/>
      <c r="H54" s="14"/>
      <c r="J54" s="9"/>
      <c r="K54" s="9"/>
      <c r="L54" s="10"/>
      <c r="M54" s="10"/>
      <c r="N54" s="11"/>
      <c r="O54" s="22"/>
      <c r="P54" s="23"/>
      <c r="Q54" s="14"/>
    </row>
    <row r="55" spans="1:17" ht="21.75" customHeight="1" hidden="1">
      <c r="A55" s="230" t="s">
        <v>21</v>
      </c>
      <c r="B55" s="9"/>
      <c r="C55" s="231">
        <f>C22</f>
        <v>4</v>
      </c>
      <c r="D55" s="231" t="str">
        <f>D22</f>
        <v>＋</v>
      </c>
      <c r="E55" s="231">
        <f>E22</f>
        <v>1</v>
      </c>
      <c r="F55" s="237" t="s">
        <v>33</v>
      </c>
      <c r="G55" s="238">
        <f>C55+E55</f>
        <v>5</v>
      </c>
      <c r="H55" s="239"/>
      <c r="J55" s="230" t="s">
        <v>34</v>
      </c>
      <c r="K55" s="9"/>
      <c r="L55" s="231">
        <f>L22</f>
        <v>7</v>
      </c>
      <c r="M55" s="231" t="str">
        <f>M22</f>
        <v>＋</v>
      </c>
      <c r="N55" s="231">
        <f>N22</f>
        <v>2</v>
      </c>
      <c r="O55" s="237" t="s">
        <v>30</v>
      </c>
      <c r="P55" s="238">
        <f>L55+N55</f>
        <v>9</v>
      </c>
      <c r="Q55" s="239"/>
    </row>
    <row r="56" spans="1:17" ht="21.75" customHeight="1" hidden="1">
      <c r="A56" s="230"/>
      <c r="B56" s="9"/>
      <c r="C56" s="231"/>
      <c r="D56" s="231"/>
      <c r="E56" s="231"/>
      <c r="F56" s="237"/>
      <c r="G56" s="238"/>
      <c r="H56" s="239"/>
      <c r="J56" s="230"/>
      <c r="K56" s="9"/>
      <c r="L56" s="231"/>
      <c r="M56" s="231"/>
      <c r="N56" s="231"/>
      <c r="O56" s="237"/>
      <c r="P56" s="238"/>
      <c r="Q56" s="239"/>
    </row>
    <row r="57" spans="1:17" ht="21.75" customHeight="1" hidden="1">
      <c r="A57" s="9"/>
      <c r="B57" s="9"/>
      <c r="C57" s="10"/>
      <c r="D57" s="10"/>
      <c r="E57" s="11"/>
      <c r="F57" s="22"/>
      <c r="G57" s="23"/>
      <c r="H57" s="14"/>
      <c r="J57" s="9"/>
      <c r="K57" s="9"/>
      <c r="L57" s="10"/>
      <c r="M57" s="10"/>
      <c r="N57" s="11"/>
      <c r="O57" s="22"/>
      <c r="P57" s="23"/>
      <c r="Q57" s="14"/>
    </row>
    <row r="58" spans="1:17" ht="21.75" customHeight="1" hidden="1">
      <c r="A58" s="230" t="s">
        <v>35</v>
      </c>
      <c r="B58" s="9"/>
      <c r="C58" s="231">
        <f>C25</f>
        <v>2</v>
      </c>
      <c r="D58" s="231" t="str">
        <f>D25</f>
        <v>＋</v>
      </c>
      <c r="E58" s="231">
        <f>E25</f>
        <v>2</v>
      </c>
      <c r="F58" s="237" t="s">
        <v>10</v>
      </c>
      <c r="G58" s="238">
        <f>C58+E58</f>
        <v>4</v>
      </c>
      <c r="H58" s="239"/>
      <c r="J58" s="230" t="s">
        <v>24</v>
      </c>
      <c r="K58" s="9"/>
      <c r="L58" s="231">
        <f>L25</f>
        <v>4</v>
      </c>
      <c r="M58" s="231" t="str">
        <f>M25</f>
        <v>＋</v>
      </c>
      <c r="N58" s="231">
        <f>N25</f>
        <v>2</v>
      </c>
      <c r="O58" s="237" t="s">
        <v>10</v>
      </c>
      <c r="P58" s="238">
        <f>L58+N58</f>
        <v>6</v>
      </c>
      <c r="Q58" s="239"/>
    </row>
    <row r="59" spans="1:17" ht="21.75" customHeight="1" hidden="1">
      <c r="A59" s="230"/>
      <c r="B59" s="9"/>
      <c r="C59" s="231"/>
      <c r="D59" s="231"/>
      <c r="E59" s="231"/>
      <c r="F59" s="237"/>
      <c r="G59" s="238"/>
      <c r="H59" s="239"/>
      <c r="J59" s="230"/>
      <c r="K59" s="9"/>
      <c r="L59" s="231"/>
      <c r="M59" s="231"/>
      <c r="N59" s="231"/>
      <c r="O59" s="237"/>
      <c r="P59" s="238"/>
      <c r="Q59" s="239"/>
    </row>
    <row r="60" spans="1:17" ht="21.75" customHeight="1" hidden="1">
      <c r="A60" s="9"/>
      <c r="B60" s="9"/>
      <c r="C60" s="10"/>
      <c r="D60" s="10"/>
      <c r="E60" s="11"/>
      <c r="F60" s="22"/>
      <c r="G60" s="23"/>
      <c r="H60" s="14"/>
      <c r="J60" s="9"/>
      <c r="K60" s="9"/>
      <c r="L60" s="10"/>
      <c r="M60" s="10"/>
      <c r="N60" s="11"/>
      <c r="O60" s="22"/>
      <c r="P60" s="23"/>
      <c r="Q60" s="14"/>
    </row>
    <row r="61" spans="1:17" ht="21.75" customHeight="1" hidden="1">
      <c r="A61" s="230" t="s">
        <v>25</v>
      </c>
      <c r="B61" s="9"/>
      <c r="C61" s="231">
        <f>C28</f>
        <v>6</v>
      </c>
      <c r="D61" s="231" t="str">
        <f>D28</f>
        <v>＋</v>
      </c>
      <c r="E61" s="231">
        <f>E28</f>
        <v>3</v>
      </c>
      <c r="F61" s="237" t="s">
        <v>30</v>
      </c>
      <c r="G61" s="238">
        <f>C61+E61</f>
        <v>9</v>
      </c>
      <c r="H61" s="239"/>
      <c r="J61" s="230" t="s">
        <v>36</v>
      </c>
      <c r="K61" s="9"/>
      <c r="L61" s="231">
        <f>L28</f>
        <v>1</v>
      </c>
      <c r="M61" s="231" t="str">
        <f>M28</f>
        <v>＋</v>
      </c>
      <c r="N61" s="231">
        <f>N28</f>
        <v>5</v>
      </c>
      <c r="O61" s="237" t="s">
        <v>31</v>
      </c>
      <c r="P61" s="238">
        <f>L61+N61</f>
        <v>6</v>
      </c>
      <c r="Q61" s="239"/>
    </row>
    <row r="62" spans="1:17" ht="21.75" customHeight="1" hidden="1">
      <c r="A62" s="230"/>
      <c r="B62" s="9"/>
      <c r="C62" s="231"/>
      <c r="D62" s="231"/>
      <c r="E62" s="231"/>
      <c r="F62" s="237"/>
      <c r="G62" s="238"/>
      <c r="H62" s="239"/>
      <c r="J62" s="230"/>
      <c r="K62" s="9"/>
      <c r="L62" s="231"/>
      <c r="M62" s="231"/>
      <c r="N62" s="231"/>
      <c r="O62" s="237"/>
      <c r="P62" s="238"/>
      <c r="Q62" s="239"/>
    </row>
    <row r="63" spans="1:17" ht="21.75" customHeight="1" hidden="1">
      <c r="A63" s="9"/>
      <c r="B63" s="9"/>
      <c r="C63" s="10"/>
      <c r="D63" s="10"/>
      <c r="E63" s="11"/>
      <c r="F63" s="22"/>
      <c r="G63" s="23"/>
      <c r="H63" s="14"/>
      <c r="J63" s="9"/>
      <c r="K63" s="9"/>
      <c r="L63" s="10"/>
      <c r="M63" s="10"/>
      <c r="N63" s="11"/>
      <c r="O63" s="22"/>
      <c r="P63" s="23"/>
      <c r="Q63" s="14"/>
    </row>
    <row r="64" spans="1:17" ht="21.75" customHeight="1" hidden="1">
      <c r="A64" s="230" t="s">
        <v>37</v>
      </c>
      <c r="B64" s="9"/>
      <c r="C64" s="231">
        <f>C31</f>
        <v>4</v>
      </c>
      <c r="D64" s="231" t="str">
        <f>D31</f>
        <v>＋</v>
      </c>
      <c r="E64" s="231">
        <f>E31</f>
        <v>5</v>
      </c>
      <c r="F64" s="237" t="s">
        <v>30</v>
      </c>
      <c r="G64" s="238">
        <f>C64+E64</f>
        <v>9</v>
      </c>
      <c r="H64" s="239"/>
      <c r="J64" s="230" t="s">
        <v>38</v>
      </c>
      <c r="K64" s="9"/>
      <c r="L64" s="231">
        <f>L31</f>
        <v>9</v>
      </c>
      <c r="M64" s="231" t="str">
        <f>M31</f>
        <v>＋</v>
      </c>
      <c r="N64" s="231">
        <f>N31</f>
        <v>1</v>
      </c>
      <c r="O64" s="237" t="s">
        <v>10</v>
      </c>
      <c r="P64" s="238">
        <f>L64+N64</f>
        <v>10</v>
      </c>
      <c r="Q64" s="239"/>
    </row>
    <row r="65" spans="1:17" ht="21.75" customHeight="1" hidden="1">
      <c r="A65" s="230"/>
      <c r="B65" s="9"/>
      <c r="C65" s="231"/>
      <c r="D65" s="231"/>
      <c r="E65" s="231"/>
      <c r="F65" s="237"/>
      <c r="G65" s="238"/>
      <c r="H65" s="239"/>
      <c r="J65" s="230"/>
      <c r="K65" s="9"/>
      <c r="L65" s="231"/>
      <c r="M65" s="231"/>
      <c r="N65" s="231"/>
      <c r="O65" s="237"/>
      <c r="P65" s="238"/>
      <c r="Q65" s="239"/>
    </row>
    <row r="66" spans="1:17" ht="21.75" customHeight="1" hidden="1">
      <c r="A66" s="15"/>
      <c r="B66" s="9"/>
      <c r="C66" s="16"/>
      <c r="D66" s="16"/>
      <c r="E66" s="17"/>
      <c r="F66" s="18"/>
      <c r="G66" s="23"/>
      <c r="H66" s="24"/>
      <c r="J66" s="15"/>
      <c r="K66" s="9"/>
      <c r="L66" s="16"/>
      <c r="M66" s="16"/>
      <c r="N66" s="17"/>
      <c r="O66" s="18"/>
      <c r="P66" s="23"/>
      <c r="Q66" s="20"/>
    </row>
  </sheetData>
  <sheetProtection password="CC4B" sheet="1" formatCells="0" selectLockedCells="1"/>
  <mergeCells count="290">
    <mergeCell ref="A64:A65"/>
    <mergeCell ref="C64:C65"/>
    <mergeCell ref="D64:D65"/>
    <mergeCell ref="E64:E65"/>
    <mergeCell ref="F64:F65"/>
    <mergeCell ref="G64:G65"/>
    <mergeCell ref="A58:A59"/>
    <mergeCell ref="C58:C59"/>
    <mergeCell ref="P64:P65"/>
    <mergeCell ref="Q64:Q65"/>
    <mergeCell ref="H64:H65"/>
    <mergeCell ref="J64:J65"/>
    <mergeCell ref="L64:L65"/>
    <mergeCell ref="M64:M65"/>
    <mergeCell ref="N64:N65"/>
    <mergeCell ref="O64:O65"/>
    <mergeCell ref="J61:J62"/>
    <mergeCell ref="H58:H59"/>
    <mergeCell ref="J58:J59"/>
    <mergeCell ref="L58:L59"/>
    <mergeCell ref="M58:M59"/>
    <mergeCell ref="N58:N59"/>
    <mergeCell ref="Q61:Q62"/>
    <mergeCell ref="P58:P59"/>
    <mergeCell ref="Q58:Q59"/>
    <mergeCell ref="A61:A62"/>
    <mergeCell ref="C61:C62"/>
    <mergeCell ref="D61:D62"/>
    <mergeCell ref="E61:E62"/>
    <mergeCell ref="F61:F62"/>
    <mergeCell ref="G61:G62"/>
    <mergeCell ref="H61:H62"/>
    <mergeCell ref="N55:N56"/>
    <mergeCell ref="O55:O56"/>
    <mergeCell ref="P55:P56"/>
    <mergeCell ref="L61:L62"/>
    <mergeCell ref="M61:M62"/>
    <mergeCell ref="N61:N62"/>
    <mergeCell ref="O61:O62"/>
    <mergeCell ref="P61:P62"/>
    <mergeCell ref="O58:O59"/>
    <mergeCell ref="D58:D59"/>
    <mergeCell ref="E58:E59"/>
    <mergeCell ref="F58:F59"/>
    <mergeCell ref="G58:G59"/>
    <mergeCell ref="L55:L56"/>
    <mergeCell ref="M55:M56"/>
    <mergeCell ref="M52:M53"/>
    <mergeCell ref="N52:N53"/>
    <mergeCell ref="O52:O53"/>
    <mergeCell ref="A52:A53"/>
    <mergeCell ref="C52:C53"/>
    <mergeCell ref="D52:D53"/>
    <mergeCell ref="E52:E53"/>
    <mergeCell ref="F52:F53"/>
    <mergeCell ref="G52:G53"/>
    <mergeCell ref="G55:G56"/>
    <mergeCell ref="H55:H56"/>
    <mergeCell ref="J55:J56"/>
    <mergeCell ref="H52:H53"/>
    <mergeCell ref="J52:J53"/>
    <mergeCell ref="L52:L53"/>
    <mergeCell ref="A46:A47"/>
    <mergeCell ref="C46:C47"/>
    <mergeCell ref="Q55:Q56"/>
    <mergeCell ref="P52:P53"/>
    <mergeCell ref="Q52:Q53"/>
    <mergeCell ref="A55:A56"/>
    <mergeCell ref="C55:C56"/>
    <mergeCell ref="D55:D56"/>
    <mergeCell ref="E55:E56"/>
    <mergeCell ref="F55:F56"/>
    <mergeCell ref="J49:J50"/>
    <mergeCell ref="H46:H47"/>
    <mergeCell ref="J46:J47"/>
    <mergeCell ref="L46:L47"/>
    <mergeCell ref="M46:M47"/>
    <mergeCell ref="N46:N47"/>
    <mergeCell ref="Q49:Q50"/>
    <mergeCell ref="P46:P47"/>
    <mergeCell ref="Q46:Q47"/>
    <mergeCell ref="A49:A50"/>
    <mergeCell ref="C49:C50"/>
    <mergeCell ref="D49:D50"/>
    <mergeCell ref="E49:E50"/>
    <mergeCell ref="F49:F50"/>
    <mergeCell ref="G49:G50"/>
    <mergeCell ref="H49:H50"/>
    <mergeCell ref="N43:N44"/>
    <mergeCell ref="O43:O44"/>
    <mergeCell ref="P43:P44"/>
    <mergeCell ref="L49:L50"/>
    <mergeCell ref="M49:M50"/>
    <mergeCell ref="N49:N50"/>
    <mergeCell ref="O49:O50"/>
    <mergeCell ref="P49:P50"/>
    <mergeCell ref="O46:O47"/>
    <mergeCell ref="D46:D47"/>
    <mergeCell ref="E46:E47"/>
    <mergeCell ref="F46:F47"/>
    <mergeCell ref="G46:G47"/>
    <mergeCell ref="L43:L44"/>
    <mergeCell ref="M43:M44"/>
    <mergeCell ref="M40:M41"/>
    <mergeCell ref="N40:N41"/>
    <mergeCell ref="O40:O41"/>
    <mergeCell ref="A40:A41"/>
    <mergeCell ref="C40:C41"/>
    <mergeCell ref="D40:D41"/>
    <mergeCell ref="E40:E41"/>
    <mergeCell ref="F40:F41"/>
    <mergeCell ref="G40:G41"/>
    <mergeCell ref="G43:G44"/>
    <mergeCell ref="H43:H44"/>
    <mergeCell ref="J43:J44"/>
    <mergeCell ref="H40:H41"/>
    <mergeCell ref="J40:J41"/>
    <mergeCell ref="L40:L41"/>
    <mergeCell ref="H37:H38"/>
    <mergeCell ref="J37:J38"/>
    <mergeCell ref="Q43:Q44"/>
    <mergeCell ref="P40:P41"/>
    <mergeCell ref="Q40:Q41"/>
    <mergeCell ref="A43:A44"/>
    <mergeCell ref="C43:C44"/>
    <mergeCell ref="D43:D44"/>
    <mergeCell ref="E43:E44"/>
    <mergeCell ref="F43:F44"/>
    <mergeCell ref="P37:P38"/>
    <mergeCell ref="Q37:Q38"/>
    <mergeCell ref="H35:K35"/>
    <mergeCell ref="M35:P35"/>
    <mergeCell ref="A37:A38"/>
    <mergeCell ref="C37:C38"/>
    <mergeCell ref="D37:D38"/>
    <mergeCell ref="E37:E38"/>
    <mergeCell ref="F37:F38"/>
    <mergeCell ref="G37:G38"/>
    <mergeCell ref="M31:M32"/>
    <mergeCell ref="N31:N32"/>
    <mergeCell ref="L37:L38"/>
    <mergeCell ref="M37:M38"/>
    <mergeCell ref="N37:N38"/>
    <mergeCell ref="O37:O38"/>
    <mergeCell ref="O31:O32"/>
    <mergeCell ref="P31:P32"/>
    <mergeCell ref="Q31:Q32"/>
    <mergeCell ref="C34:G34"/>
    <mergeCell ref="H34:K34"/>
    <mergeCell ref="L34:M34"/>
    <mergeCell ref="G31:G32"/>
    <mergeCell ref="H31:H32"/>
    <mergeCell ref="J31:J32"/>
    <mergeCell ref="L31:L32"/>
    <mergeCell ref="M28:M29"/>
    <mergeCell ref="N28:N29"/>
    <mergeCell ref="O28:O29"/>
    <mergeCell ref="P28:P29"/>
    <mergeCell ref="Q28:Q29"/>
    <mergeCell ref="A31:A32"/>
    <mergeCell ref="C31:C32"/>
    <mergeCell ref="D31:D32"/>
    <mergeCell ref="E31:E32"/>
    <mergeCell ref="F31:F32"/>
    <mergeCell ref="J25:J26"/>
    <mergeCell ref="L25:L26"/>
    <mergeCell ref="M25:M26"/>
    <mergeCell ref="N25:N26"/>
    <mergeCell ref="O25:O26"/>
    <mergeCell ref="P25:P26"/>
    <mergeCell ref="Q25:Q26"/>
    <mergeCell ref="A28:A29"/>
    <mergeCell ref="C28:C29"/>
    <mergeCell ref="D28:D29"/>
    <mergeCell ref="E28:E29"/>
    <mergeCell ref="F28:F29"/>
    <mergeCell ref="G28:G29"/>
    <mergeCell ref="H28:H29"/>
    <mergeCell ref="J28:J29"/>
    <mergeCell ref="L28:L29"/>
    <mergeCell ref="G22:G23"/>
    <mergeCell ref="H22:H23"/>
    <mergeCell ref="J22:J23"/>
    <mergeCell ref="L22:L23"/>
    <mergeCell ref="M22:M23"/>
    <mergeCell ref="N22:N23"/>
    <mergeCell ref="O22:O23"/>
    <mergeCell ref="P22:P23"/>
    <mergeCell ref="Q22:Q23"/>
    <mergeCell ref="A25:A26"/>
    <mergeCell ref="C25:C26"/>
    <mergeCell ref="D25:D26"/>
    <mergeCell ref="E25:E26"/>
    <mergeCell ref="F25:F26"/>
    <mergeCell ref="G25:G26"/>
    <mergeCell ref="H25:H26"/>
    <mergeCell ref="M19:M20"/>
    <mergeCell ref="N19:N20"/>
    <mergeCell ref="O19:O20"/>
    <mergeCell ref="P19:P20"/>
    <mergeCell ref="Q19:Q20"/>
    <mergeCell ref="A22:A23"/>
    <mergeCell ref="C22:C23"/>
    <mergeCell ref="D22:D23"/>
    <mergeCell ref="E22:E23"/>
    <mergeCell ref="F22:F23"/>
    <mergeCell ref="J16:J17"/>
    <mergeCell ref="L16:L17"/>
    <mergeCell ref="M16:M17"/>
    <mergeCell ref="N16:N17"/>
    <mergeCell ref="O16:O17"/>
    <mergeCell ref="P16:P17"/>
    <mergeCell ref="Q16:Q17"/>
    <mergeCell ref="A19:A20"/>
    <mergeCell ref="C19:C20"/>
    <mergeCell ref="D19:D20"/>
    <mergeCell ref="E19:E20"/>
    <mergeCell ref="F19:F20"/>
    <mergeCell ref="G19:G20"/>
    <mergeCell ref="H19:H20"/>
    <mergeCell ref="J19:J20"/>
    <mergeCell ref="L19:L20"/>
    <mergeCell ref="G13:G14"/>
    <mergeCell ref="H13:H14"/>
    <mergeCell ref="J13:J14"/>
    <mergeCell ref="L13:L14"/>
    <mergeCell ref="M13:M14"/>
    <mergeCell ref="N13:N14"/>
    <mergeCell ref="O13:O14"/>
    <mergeCell ref="P13:P14"/>
    <mergeCell ref="Q13:Q14"/>
    <mergeCell ref="A16:A17"/>
    <mergeCell ref="C16:C17"/>
    <mergeCell ref="D16:D17"/>
    <mergeCell ref="E16:E17"/>
    <mergeCell ref="F16:F17"/>
    <mergeCell ref="G16:G17"/>
    <mergeCell ref="H16:H17"/>
    <mergeCell ref="M10:M11"/>
    <mergeCell ref="N10:N11"/>
    <mergeCell ref="O10:O11"/>
    <mergeCell ref="P10:P11"/>
    <mergeCell ref="Q10:Q11"/>
    <mergeCell ref="A13:A14"/>
    <mergeCell ref="C13:C14"/>
    <mergeCell ref="D13:D14"/>
    <mergeCell ref="E13:E14"/>
    <mergeCell ref="F13:F14"/>
    <mergeCell ref="J7:J8"/>
    <mergeCell ref="L7:L8"/>
    <mergeCell ref="M7:M8"/>
    <mergeCell ref="N7:N8"/>
    <mergeCell ref="O7:O8"/>
    <mergeCell ref="P7:P8"/>
    <mergeCell ref="Q7:Q8"/>
    <mergeCell ref="A10:A11"/>
    <mergeCell ref="C10:C11"/>
    <mergeCell ref="D10:D11"/>
    <mergeCell ref="E10:E11"/>
    <mergeCell ref="F10:F11"/>
    <mergeCell ref="G10:G11"/>
    <mergeCell ref="H10:H11"/>
    <mergeCell ref="J10:J11"/>
    <mergeCell ref="L10:L11"/>
    <mergeCell ref="G4:G5"/>
    <mergeCell ref="H4:H5"/>
    <mergeCell ref="J4:J5"/>
    <mergeCell ref="L4:L5"/>
    <mergeCell ref="M4:M5"/>
    <mergeCell ref="N4:N5"/>
    <mergeCell ref="O4:O5"/>
    <mergeCell ref="P4:P5"/>
    <mergeCell ref="Q4:Q5"/>
    <mergeCell ref="A7:A8"/>
    <mergeCell ref="C7:C8"/>
    <mergeCell ref="D7:D8"/>
    <mergeCell ref="E7:E8"/>
    <mergeCell ref="F7:F8"/>
    <mergeCell ref="G7:G8"/>
    <mergeCell ref="H7:H8"/>
    <mergeCell ref="C1:G1"/>
    <mergeCell ref="H1:K1"/>
    <mergeCell ref="L1:M1"/>
    <mergeCell ref="H2:K2"/>
    <mergeCell ref="M2:P2"/>
    <mergeCell ref="A4:A5"/>
    <mergeCell ref="C4:C5"/>
    <mergeCell ref="D4:D5"/>
    <mergeCell ref="E4:E5"/>
    <mergeCell ref="F4:F5"/>
  </mergeCells>
  <printOptions/>
  <pageMargins left="0.7874015748031497" right="0.7874015748031497" top="0.8267716535433072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66"/>
  <sheetViews>
    <sheetView view="pageBreakPreview" zoomScaleSheetLayoutView="100" zoomScalePageLayoutView="0" workbookViewId="0" topLeftCell="A25">
      <selection activeCell="G7" sqref="G7:G8"/>
    </sheetView>
  </sheetViews>
  <sheetFormatPr defaultColWidth="9.00390625" defaultRowHeight="13.5"/>
  <cols>
    <col min="1" max="1" width="3.625" style="0" customWidth="1"/>
    <col min="2" max="2" width="2.50390625" style="0" customWidth="1"/>
    <col min="3" max="3" width="6.875" style="0" customWidth="1"/>
    <col min="4" max="4" width="4.375" style="0" customWidth="1"/>
    <col min="5" max="5" width="6.875" style="0" customWidth="1"/>
    <col min="6" max="6" width="4.375" style="0" customWidth="1"/>
    <col min="7" max="7" width="6.875" style="0" customWidth="1"/>
    <col min="8" max="8" width="5.003906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6.875" style="0" customWidth="1"/>
    <col min="13" max="13" width="4.375" style="0" customWidth="1"/>
    <col min="14" max="14" width="6.875" style="0" customWidth="1"/>
    <col min="15" max="15" width="4.375" style="0" customWidth="1"/>
    <col min="16" max="16" width="6.875" style="0" customWidth="1"/>
    <col min="17" max="17" width="5.00390625" style="0" customWidth="1"/>
    <col min="18" max="18" width="2.50390625" style="0" customWidth="1"/>
  </cols>
  <sheetData>
    <row r="1" spans="3:17" ht="48.75" customHeight="1">
      <c r="C1" s="225" t="s">
        <v>0</v>
      </c>
      <c r="D1" s="225"/>
      <c r="E1" s="225"/>
      <c r="F1" s="225"/>
      <c r="G1" s="225"/>
      <c r="H1" s="226" t="s">
        <v>1</v>
      </c>
      <c r="I1" s="226"/>
      <c r="J1" s="226"/>
      <c r="K1" s="226"/>
      <c r="L1" s="227">
        <v>2</v>
      </c>
      <c r="M1" s="227"/>
      <c r="N1" s="1"/>
      <c r="O1" s="2"/>
      <c r="P1" s="3"/>
      <c r="Q1" s="4"/>
    </row>
    <row r="2" spans="7:18" ht="48" customHeight="1">
      <c r="G2" s="5"/>
      <c r="H2" s="228" t="s">
        <v>39</v>
      </c>
      <c r="I2" s="228"/>
      <c r="J2" s="228"/>
      <c r="K2" s="228"/>
      <c r="L2" s="6" t="s">
        <v>40</v>
      </c>
      <c r="M2" s="229"/>
      <c r="N2" s="229"/>
      <c r="O2" s="229"/>
      <c r="P2" s="229"/>
      <c r="Q2" s="7" t="s">
        <v>4</v>
      </c>
      <c r="R2" s="7"/>
    </row>
    <row r="3" spans="7:18" ht="21.75" customHeight="1">
      <c r="G3" s="8"/>
      <c r="H3" s="8"/>
      <c r="I3" s="8"/>
      <c r="J3" s="8"/>
      <c r="K3" s="8"/>
      <c r="L3" s="6"/>
      <c r="M3" s="6"/>
      <c r="N3" s="6"/>
      <c r="O3" s="6"/>
      <c r="P3" s="6"/>
      <c r="Q3" s="6"/>
      <c r="R3" s="7"/>
    </row>
    <row r="4" spans="1:17" ht="21.75" customHeight="1">
      <c r="A4" s="230" t="s">
        <v>5</v>
      </c>
      <c r="B4" s="9"/>
      <c r="C4" s="231">
        <v>2</v>
      </c>
      <c r="D4" s="231" t="s">
        <v>9</v>
      </c>
      <c r="E4" s="232">
        <v>1</v>
      </c>
      <c r="F4" s="233" t="s">
        <v>10</v>
      </c>
      <c r="G4" s="234"/>
      <c r="H4" s="236">
        <f>IF(G4="","",IF(G4=G37,"〇","×"))</f>
      </c>
      <c r="J4" s="230" t="s">
        <v>8</v>
      </c>
      <c r="K4" s="9"/>
      <c r="L4" s="231">
        <v>3</v>
      </c>
      <c r="M4" s="231" t="s">
        <v>9</v>
      </c>
      <c r="N4" s="232">
        <v>2</v>
      </c>
      <c r="O4" s="233" t="s">
        <v>10</v>
      </c>
      <c r="P4" s="234"/>
      <c r="Q4" s="236">
        <f>IF(P4="","",IF(P4=P37,"〇","×"))</f>
      </c>
    </row>
    <row r="5" spans="1:17" ht="21.75" customHeight="1">
      <c r="A5" s="230"/>
      <c r="B5" s="9"/>
      <c r="C5" s="231"/>
      <c r="D5" s="231"/>
      <c r="E5" s="232"/>
      <c r="F5" s="233"/>
      <c r="G5" s="235"/>
      <c r="H5" s="236"/>
      <c r="J5" s="230"/>
      <c r="K5" s="9"/>
      <c r="L5" s="231"/>
      <c r="M5" s="231"/>
      <c r="N5" s="232"/>
      <c r="O5" s="233"/>
      <c r="P5" s="235"/>
      <c r="Q5" s="236"/>
    </row>
    <row r="6" spans="1:17" ht="21.75" customHeight="1">
      <c r="A6" s="9"/>
      <c r="B6" s="9"/>
      <c r="C6" s="10"/>
      <c r="D6" s="10"/>
      <c r="E6" s="11"/>
      <c r="F6" s="12"/>
      <c r="G6" s="13"/>
      <c r="H6" s="14"/>
      <c r="J6" s="9"/>
      <c r="K6" s="9"/>
      <c r="L6" s="10"/>
      <c r="M6" s="10"/>
      <c r="N6" s="11"/>
      <c r="O6" s="12"/>
      <c r="P6" s="13"/>
      <c r="Q6" s="14"/>
    </row>
    <row r="7" spans="1:17" ht="21.75" customHeight="1">
      <c r="A7" s="230" t="s">
        <v>11</v>
      </c>
      <c r="B7" s="9"/>
      <c r="C7" s="231">
        <v>4</v>
      </c>
      <c r="D7" s="231" t="s">
        <v>9</v>
      </c>
      <c r="E7" s="232">
        <v>4</v>
      </c>
      <c r="F7" s="233" t="s">
        <v>10</v>
      </c>
      <c r="G7" s="234"/>
      <c r="H7" s="236">
        <f>IF(G7="","",IF(G7=G40,"〇","×"))</f>
      </c>
      <c r="J7" s="230" t="s">
        <v>12</v>
      </c>
      <c r="K7" s="9"/>
      <c r="L7" s="231">
        <v>4</v>
      </c>
      <c r="M7" s="231" t="s">
        <v>9</v>
      </c>
      <c r="N7" s="232">
        <v>6</v>
      </c>
      <c r="O7" s="233" t="s">
        <v>10</v>
      </c>
      <c r="P7" s="234"/>
      <c r="Q7" s="236">
        <f>IF(P7="","",IF(P7=P40,"〇","×"))</f>
      </c>
    </row>
    <row r="8" spans="1:17" ht="21.75" customHeight="1">
      <c r="A8" s="230"/>
      <c r="B8" s="9"/>
      <c r="C8" s="231"/>
      <c r="D8" s="231"/>
      <c r="E8" s="232"/>
      <c r="F8" s="233"/>
      <c r="G8" s="235"/>
      <c r="H8" s="236"/>
      <c r="J8" s="230"/>
      <c r="K8" s="9"/>
      <c r="L8" s="231"/>
      <c r="M8" s="231"/>
      <c r="N8" s="232"/>
      <c r="O8" s="233"/>
      <c r="P8" s="235"/>
      <c r="Q8" s="236"/>
    </row>
    <row r="9" spans="1:17" ht="21.75" customHeight="1">
      <c r="A9" s="9"/>
      <c r="B9" s="9"/>
      <c r="C9" s="10"/>
      <c r="D9" s="10"/>
      <c r="E9" s="11"/>
      <c r="F9" s="12"/>
      <c r="G9" s="13"/>
      <c r="H9" s="14"/>
      <c r="J9" s="9"/>
      <c r="K9" s="9"/>
      <c r="L9" s="10"/>
      <c r="M9" s="10"/>
      <c r="N9" s="11"/>
      <c r="O9" s="12"/>
      <c r="P9" s="13"/>
      <c r="Q9" s="14"/>
    </row>
    <row r="10" spans="1:17" ht="21.75" customHeight="1">
      <c r="A10" s="230" t="s">
        <v>13</v>
      </c>
      <c r="B10" s="9"/>
      <c r="C10" s="231">
        <v>5</v>
      </c>
      <c r="D10" s="231" t="s">
        <v>9</v>
      </c>
      <c r="E10" s="232">
        <v>5</v>
      </c>
      <c r="F10" s="233" t="s">
        <v>10</v>
      </c>
      <c r="G10" s="234"/>
      <c r="H10" s="236">
        <f>IF(G10="","",IF(G10=G43,"〇","×"))</f>
      </c>
      <c r="J10" s="230" t="s">
        <v>14</v>
      </c>
      <c r="K10" s="9"/>
      <c r="L10" s="231">
        <v>8</v>
      </c>
      <c r="M10" s="231" t="s">
        <v>9</v>
      </c>
      <c r="N10" s="232">
        <v>1</v>
      </c>
      <c r="O10" s="233" t="s">
        <v>10</v>
      </c>
      <c r="P10" s="234"/>
      <c r="Q10" s="236">
        <f>IF(P10="","",IF(P10=P43,"〇","×"))</f>
      </c>
    </row>
    <row r="11" spans="1:17" ht="21.75" customHeight="1">
      <c r="A11" s="230"/>
      <c r="B11" s="9"/>
      <c r="C11" s="231"/>
      <c r="D11" s="231"/>
      <c r="E11" s="232"/>
      <c r="F11" s="233"/>
      <c r="G11" s="235"/>
      <c r="H11" s="236"/>
      <c r="J11" s="230"/>
      <c r="K11" s="9"/>
      <c r="L11" s="231"/>
      <c r="M11" s="231"/>
      <c r="N11" s="232"/>
      <c r="O11" s="233"/>
      <c r="P11" s="235"/>
      <c r="Q11" s="236"/>
    </row>
    <row r="12" spans="1:17" ht="21.75" customHeight="1">
      <c r="A12" s="9"/>
      <c r="B12" s="9"/>
      <c r="C12" s="10"/>
      <c r="D12" s="10"/>
      <c r="E12" s="11"/>
      <c r="F12" s="12"/>
      <c r="G12" s="13"/>
      <c r="H12" s="14"/>
      <c r="J12" s="9"/>
      <c r="K12" s="9"/>
      <c r="L12" s="10"/>
      <c r="M12" s="10"/>
      <c r="N12" s="11"/>
      <c r="O12" s="12"/>
      <c r="P12" s="13"/>
      <c r="Q12" s="14"/>
    </row>
    <row r="13" spans="1:17" ht="21.75" customHeight="1">
      <c r="A13" s="230" t="s">
        <v>15</v>
      </c>
      <c r="B13" s="9"/>
      <c r="C13" s="231">
        <v>3</v>
      </c>
      <c r="D13" s="231" t="s">
        <v>9</v>
      </c>
      <c r="E13" s="232">
        <v>7</v>
      </c>
      <c r="F13" s="233" t="s">
        <v>10</v>
      </c>
      <c r="G13" s="234"/>
      <c r="H13" s="236">
        <f>IF(G13="","",IF(G13=G46,"〇","×"))</f>
      </c>
      <c r="J13" s="230" t="s">
        <v>16</v>
      </c>
      <c r="K13" s="9"/>
      <c r="L13" s="231">
        <v>2</v>
      </c>
      <c r="M13" s="231" t="s">
        <v>9</v>
      </c>
      <c r="N13" s="232">
        <v>5</v>
      </c>
      <c r="O13" s="233" t="s">
        <v>10</v>
      </c>
      <c r="P13" s="234"/>
      <c r="Q13" s="236">
        <f>IF(P13="","",IF(P13=P46,"〇","×"))</f>
      </c>
    </row>
    <row r="14" spans="1:17" ht="21.75" customHeight="1">
      <c r="A14" s="230"/>
      <c r="B14" s="9"/>
      <c r="C14" s="231"/>
      <c r="D14" s="231"/>
      <c r="E14" s="232"/>
      <c r="F14" s="233"/>
      <c r="G14" s="235"/>
      <c r="H14" s="236"/>
      <c r="J14" s="230"/>
      <c r="K14" s="9"/>
      <c r="L14" s="231"/>
      <c r="M14" s="231"/>
      <c r="N14" s="232"/>
      <c r="O14" s="233"/>
      <c r="P14" s="235"/>
      <c r="Q14" s="236"/>
    </row>
    <row r="15" spans="1:17" ht="21.75" customHeight="1">
      <c r="A15" s="9"/>
      <c r="B15" s="9"/>
      <c r="C15" s="10"/>
      <c r="D15" s="10"/>
      <c r="E15" s="11"/>
      <c r="F15" s="12"/>
      <c r="G15" s="13"/>
      <c r="H15" s="14"/>
      <c r="J15" s="9"/>
      <c r="K15" s="9"/>
      <c r="L15" s="10"/>
      <c r="M15" s="10"/>
      <c r="N15" s="11"/>
      <c r="O15" s="12"/>
      <c r="P15" s="13"/>
      <c r="Q15" s="14"/>
    </row>
    <row r="16" spans="1:17" ht="21.75" customHeight="1">
      <c r="A16" s="230" t="s">
        <v>17</v>
      </c>
      <c r="B16" s="9"/>
      <c r="C16" s="231">
        <v>7</v>
      </c>
      <c r="D16" s="231" t="s">
        <v>9</v>
      </c>
      <c r="E16" s="232">
        <v>1</v>
      </c>
      <c r="F16" s="233" t="s">
        <v>10</v>
      </c>
      <c r="G16" s="234"/>
      <c r="H16" s="236">
        <f>IF(G16="","",IF(G16=G49,"〇","×"))</f>
      </c>
      <c r="J16" s="230" t="s">
        <v>18</v>
      </c>
      <c r="K16" s="9"/>
      <c r="L16" s="231">
        <v>5</v>
      </c>
      <c r="M16" s="231" t="s">
        <v>9</v>
      </c>
      <c r="N16" s="232">
        <v>3</v>
      </c>
      <c r="O16" s="233" t="s">
        <v>10</v>
      </c>
      <c r="P16" s="234"/>
      <c r="Q16" s="236">
        <f>IF(P16="","",IF(P16=P49,"〇","×"))</f>
      </c>
    </row>
    <row r="17" spans="1:17" ht="21.75" customHeight="1">
      <c r="A17" s="230"/>
      <c r="B17" s="9"/>
      <c r="C17" s="231"/>
      <c r="D17" s="231"/>
      <c r="E17" s="232"/>
      <c r="F17" s="233"/>
      <c r="G17" s="235"/>
      <c r="H17" s="236"/>
      <c r="J17" s="230"/>
      <c r="K17" s="9"/>
      <c r="L17" s="231"/>
      <c r="M17" s="231"/>
      <c r="N17" s="232"/>
      <c r="O17" s="233"/>
      <c r="P17" s="235"/>
      <c r="Q17" s="236"/>
    </row>
    <row r="18" spans="1:17" ht="21.75" customHeight="1">
      <c r="A18" s="9"/>
      <c r="B18" s="9"/>
      <c r="C18" s="10"/>
      <c r="D18" s="10"/>
      <c r="E18" s="11"/>
      <c r="F18" s="12"/>
      <c r="G18" s="13"/>
      <c r="H18" s="14"/>
      <c r="J18" s="9"/>
      <c r="K18" s="9"/>
      <c r="L18" s="10"/>
      <c r="M18" s="10"/>
      <c r="N18" s="11"/>
      <c r="O18" s="12"/>
      <c r="P18" s="13"/>
      <c r="Q18" s="14"/>
    </row>
    <row r="19" spans="1:17" ht="21.75" customHeight="1">
      <c r="A19" s="230" t="s">
        <v>19</v>
      </c>
      <c r="B19" s="9"/>
      <c r="C19" s="231">
        <v>2</v>
      </c>
      <c r="D19" s="231" t="s">
        <v>9</v>
      </c>
      <c r="E19" s="232">
        <v>4</v>
      </c>
      <c r="F19" s="233" t="s">
        <v>10</v>
      </c>
      <c r="G19" s="234"/>
      <c r="H19" s="236">
        <f>IF(G19="","",IF(G19=G52,"〇","×"))</f>
      </c>
      <c r="J19" s="230" t="s">
        <v>20</v>
      </c>
      <c r="K19" s="9"/>
      <c r="L19" s="231">
        <v>7</v>
      </c>
      <c r="M19" s="231" t="s">
        <v>9</v>
      </c>
      <c r="N19" s="232">
        <v>3</v>
      </c>
      <c r="O19" s="233" t="s">
        <v>10</v>
      </c>
      <c r="P19" s="234"/>
      <c r="Q19" s="236">
        <f>IF(P19="","",IF(P19=P52,"〇","×"))</f>
      </c>
    </row>
    <row r="20" spans="1:17" ht="21.75" customHeight="1">
      <c r="A20" s="230"/>
      <c r="B20" s="9"/>
      <c r="C20" s="231"/>
      <c r="D20" s="231"/>
      <c r="E20" s="232"/>
      <c r="F20" s="233"/>
      <c r="G20" s="235"/>
      <c r="H20" s="236"/>
      <c r="J20" s="230"/>
      <c r="K20" s="9"/>
      <c r="L20" s="231"/>
      <c r="M20" s="231"/>
      <c r="N20" s="232"/>
      <c r="O20" s="233"/>
      <c r="P20" s="235"/>
      <c r="Q20" s="236"/>
    </row>
    <row r="21" spans="1:17" ht="21.75" customHeight="1">
      <c r="A21" s="9"/>
      <c r="B21" s="9"/>
      <c r="C21" s="10"/>
      <c r="D21" s="10"/>
      <c r="E21" s="11"/>
      <c r="F21" s="12"/>
      <c r="G21" s="13"/>
      <c r="H21" s="14"/>
      <c r="J21" s="9"/>
      <c r="K21" s="9"/>
      <c r="L21" s="10"/>
      <c r="M21" s="10"/>
      <c r="N21" s="11"/>
      <c r="O21" s="12"/>
      <c r="P21" s="13"/>
      <c r="Q21" s="14"/>
    </row>
    <row r="22" spans="1:17" ht="21.75" customHeight="1">
      <c r="A22" s="230" t="s">
        <v>21</v>
      </c>
      <c r="B22" s="9"/>
      <c r="C22" s="231">
        <v>6</v>
      </c>
      <c r="D22" s="231" t="s">
        <v>9</v>
      </c>
      <c r="E22" s="232">
        <v>1</v>
      </c>
      <c r="F22" s="233" t="s">
        <v>10</v>
      </c>
      <c r="G22" s="234"/>
      <c r="H22" s="236">
        <f>IF(G22="","",IF(G22=G55,"〇","×"))</f>
      </c>
      <c r="J22" s="230" t="s">
        <v>22</v>
      </c>
      <c r="K22" s="9"/>
      <c r="L22" s="231">
        <v>3</v>
      </c>
      <c r="M22" s="231" t="s">
        <v>9</v>
      </c>
      <c r="N22" s="232">
        <v>1</v>
      </c>
      <c r="O22" s="233" t="s">
        <v>10</v>
      </c>
      <c r="P22" s="234"/>
      <c r="Q22" s="236">
        <f>IF(P22="","",IF(P22=P55,"〇","×"))</f>
      </c>
    </row>
    <row r="23" spans="1:17" ht="21.75" customHeight="1">
      <c r="A23" s="230"/>
      <c r="B23" s="9"/>
      <c r="C23" s="231"/>
      <c r="D23" s="231"/>
      <c r="E23" s="232"/>
      <c r="F23" s="233"/>
      <c r="G23" s="235"/>
      <c r="H23" s="236"/>
      <c r="J23" s="230"/>
      <c r="K23" s="9"/>
      <c r="L23" s="231"/>
      <c r="M23" s="231"/>
      <c r="N23" s="232"/>
      <c r="O23" s="233"/>
      <c r="P23" s="235"/>
      <c r="Q23" s="236"/>
    </row>
    <row r="24" spans="1:17" ht="21.75" customHeight="1">
      <c r="A24" s="9"/>
      <c r="B24" s="9"/>
      <c r="C24" s="10"/>
      <c r="D24" s="10"/>
      <c r="E24" s="11"/>
      <c r="F24" s="12"/>
      <c r="G24" s="13"/>
      <c r="H24" s="14"/>
      <c r="J24" s="9"/>
      <c r="K24" s="9"/>
      <c r="L24" s="10"/>
      <c r="M24" s="10"/>
      <c r="N24" s="11"/>
      <c r="O24" s="12"/>
      <c r="P24" s="13"/>
      <c r="Q24" s="14"/>
    </row>
    <row r="25" spans="1:17" ht="21.75" customHeight="1">
      <c r="A25" s="230" t="s">
        <v>23</v>
      </c>
      <c r="B25" s="9"/>
      <c r="C25" s="231">
        <v>8</v>
      </c>
      <c r="D25" s="231" t="s">
        <v>9</v>
      </c>
      <c r="E25" s="232">
        <v>2</v>
      </c>
      <c r="F25" s="233" t="s">
        <v>10</v>
      </c>
      <c r="G25" s="234"/>
      <c r="H25" s="236">
        <f>IF(G25="","",IF(G25=G58,"〇","×"))</f>
      </c>
      <c r="J25" s="230" t="s">
        <v>24</v>
      </c>
      <c r="K25" s="9"/>
      <c r="L25" s="231">
        <v>6</v>
      </c>
      <c r="M25" s="231" t="s">
        <v>9</v>
      </c>
      <c r="N25" s="232">
        <v>4</v>
      </c>
      <c r="O25" s="233" t="s">
        <v>10</v>
      </c>
      <c r="P25" s="234"/>
      <c r="Q25" s="236">
        <f>IF(P25="","",IF(P25=P58,"〇","×"))</f>
      </c>
    </row>
    <row r="26" spans="1:17" ht="21.75" customHeight="1">
      <c r="A26" s="230"/>
      <c r="B26" s="9"/>
      <c r="C26" s="231"/>
      <c r="D26" s="231"/>
      <c r="E26" s="232"/>
      <c r="F26" s="233"/>
      <c r="G26" s="235"/>
      <c r="H26" s="236"/>
      <c r="J26" s="230"/>
      <c r="K26" s="9"/>
      <c r="L26" s="231"/>
      <c r="M26" s="231"/>
      <c r="N26" s="232"/>
      <c r="O26" s="233"/>
      <c r="P26" s="235"/>
      <c r="Q26" s="236"/>
    </row>
    <row r="27" spans="1:17" ht="21.75" customHeight="1">
      <c r="A27" s="9"/>
      <c r="B27" s="9"/>
      <c r="C27" s="10"/>
      <c r="D27" s="10"/>
      <c r="E27" s="11"/>
      <c r="F27" s="12"/>
      <c r="G27" s="13"/>
      <c r="H27" s="14"/>
      <c r="J27" s="9"/>
      <c r="K27" s="9"/>
      <c r="L27" s="10"/>
      <c r="M27" s="10"/>
      <c r="N27" s="11"/>
      <c r="O27" s="12"/>
      <c r="P27" s="13"/>
      <c r="Q27" s="14"/>
    </row>
    <row r="28" spans="1:17" ht="21.75" customHeight="1">
      <c r="A28" s="230" t="s">
        <v>25</v>
      </c>
      <c r="B28" s="9"/>
      <c r="C28" s="231">
        <v>2</v>
      </c>
      <c r="D28" s="231" t="s">
        <v>9</v>
      </c>
      <c r="E28" s="232">
        <v>6</v>
      </c>
      <c r="F28" s="233" t="s">
        <v>10</v>
      </c>
      <c r="G28" s="234"/>
      <c r="H28" s="236">
        <f>IF(G28="","",IF(G28=G61,"〇","×"))</f>
      </c>
      <c r="J28" s="230" t="s">
        <v>26</v>
      </c>
      <c r="K28" s="9"/>
      <c r="L28" s="231">
        <v>1</v>
      </c>
      <c r="M28" s="231" t="s">
        <v>9</v>
      </c>
      <c r="N28" s="232">
        <v>9</v>
      </c>
      <c r="O28" s="233" t="s">
        <v>10</v>
      </c>
      <c r="P28" s="234"/>
      <c r="Q28" s="236">
        <f>IF(P28="","",IF(P28=P61,"〇","×"))</f>
      </c>
    </row>
    <row r="29" spans="1:17" ht="21.75" customHeight="1">
      <c r="A29" s="230"/>
      <c r="B29" s="9"/>
      <c r="C29" s="231"/>
      <c r="D29" s="231"/>
      <c r="E29" s="232"/>
      <c r="F29" s="233"/>
      <c r="G29" s="235"/>
      <c r="H29" s="236"/>
      <c r="J29" s="230"/>
      <c r="K29" s="9"/>
      <c r="L29" s="231"/>
      <c r="M29" s="231"/>
      <c r="N29" s="232"/>
      <c r="O29" s="233"/>
      <c r="P29" s="235"/>
      <c r="Q29" s="236"/>
    </row>
    <row r="30" spans="1:17" ht="21.75" customHeight="1">
      <c r="A30" s="9"/>
      <c r="B30" s="9"/>
      <c r="C30" s="10"/>
      <c r="D30" s="10"/>
      <c r="E30" s="11"/>
      <c r="F30" s="12"/>
      <c r="G30" s="13"/>
      <c r="H30" s="14"/>
      <c r="J30" s="9"/>
      <c r="K30" s="9"/>
      <c r="L30" s="10"/>
      <c r="M30" s="10"/>
      <c r="N30" s="11"/>
      <c r="O30" s="12"/>
      <c r="P30" s="13"/>
      <c r="Q30" s="14"/>
    </row>
    <row r="31" spans="1:17" ht="21.75" customHeight="1">
      <c r="A31" s="230" t="s">
        <v>27</v>
      </c>
      <c r="B31" s="9"/>
      <c r="C31" s="231">
        <v>5</v>
      </c>
      <c r="D31" s="231" t="s">
        <v>9</v>
      </c>
      <c r="E31" s="232">
        <v>4</v>
      </c>
      <c r="F31" s="233" t="s">
        <v>10</v>
      </c>
      <c r="G31" s="234"/>
      <c r="H31" s="236">
        <f>IF(G31="","",IF(G31=G64,"〇","×"))</f>
      </c>
      <c r="J31" s="230" t="s">
        <v>28</v>
      </c>
      <c r="K31" s="9"/>
      <c r="L31" s="231">
        <v>2</v>
      </c>
      <c r="M31" s="231" t="s">
        <v>9</v>
      </c>
      <c r="N31" s="232">
        <v>8</v>
      </c>
      <c r="O31" s="233" t="s">
        <v>10</v>
      </c>
      <c r="P31" s="234"/>
      <c r="Q31" s="236">
        <f>IF(P31="","",IF(P31=P64,"〇","×"))</f>
      </c>
    </row>
    <row r="32" spans="1:17" ht="21.75" customHeight="1">
      <c r="A32" s="230"/>
      <c r="B32" s="9"/>
      <c r="C32" s="231"/>
      <c r="D32" s="231"/>
      <c r="E32" s="232"/>
      <c r="F32" s="233"/>
      <c r="G32" s="235"/>
      <c r="H32" s="236"/>
      <c r="J32" s="230"/>
      <c r="K32" s="9"/>
      <c r="L32" s="231"/>
      <c r="M32" s="231"/>
      <c r="N32" s="232"/>
      <c r="O32" s="233"/>
      <c r="P32" s="235"/>
      <c r="Q32" s="236"/>
    </row>
    <row r="33" spans="1:17" ht="21.75" customHeight="1">
      <c r="A33" s="15"/>
      <c r="B33" s="9"/>
      <c r="C33" s="16"/>
      <c r="D33" s="16"/>
      <c r="E33" s="17"/>
      <c r="F33" s="18"/>
      <c r="G33" s="19"/>
      <c r="H33" s="14"/>
      <c r="J33" s="15"/>
      <c r="K33" s="9"/>
      <c r="L33" s="16"/>
      <c r="M33" s="16"/>
      <c r="N33" s="17"/>
      <c r="O33" s="20"/>
      <c r="P33" s="21"/>
      <c r="Q33" s="20"/>
    </row>
    <row r="34" spans="3:17" ht="48.75" customHeight="1" hidden="1">
      <c r="C34" s="225" t="str">
        <f>C1</f>
        <v>ド　リ　ル</v>
      </c>
      <c r="D34" s="225"/>
      <c r="E34" s="225"/>
      <c r="F34" s="225"/>
      <c r="G34" s="225"/>
      <c r="H34" s="226" t="str">
        <f>H1</f>
        <v>１ねん</v>
      </c>
      <c r="I34" s="226"/>
      <c r="J34" s="226"/>
      <c r="K34" s="226"/>
      <c r="L34" s="227">
        <f>L1</f>
        <v>2</v>
      </c>
      <c r="M34" s="227"/>
      <c r="N34" s="1"/>
      <c r="O34" s="2"/>
      <c r="P34" s="3"/>
      <c r="Q34" s="4"/>
    </row>
    <row r="35" spans="7:18" ht="48" customHeight="1" hidden="1">
      <c r="G35" s="5"/>
      <c r="H35" s="240" t="str">
        <f>H2</f>
        <v>なまえ</v>
      </c>
      <c r="I35" s="240"/>
      <c r="J35" s="240"/>
      <c r="K35" s="240"/>
      <c r="L35" s="6" t="s">
        <v>40</v>
      </c>
      <c r="M35" s="229"/>
      <c r="N35" s="229"/>
      <c r="O35" s="229"/>
      <c r="P35" s="229"/>
      <c r="Q35" s="7" t="s">
        <v>4</v>
      </c>
      <c r="R35" s="7"/>
    </row>
    <row r="36" spans="7:18" ht="21.75" customHeight="1" hidden="1">
      <c r="G36" s="8"/>
      <c r="H36" s="8"/>
      <c r="I36" s="8"/>
      <c r="J36" s="8"/>
      <c r="K36" s="8"/>
      <c r="L36" s="6"/>
      <c r="M36" s="6"/>
      <c r="N36" s="6"/>
      <c r="O36" s="6"/>
      <c r="P36" s="6"/>
      <c r="Q36" s="6"/>
      <c r="R36" s="7"/>
    </row>
    <row r="37" spans="1:17" ht="21.75" customHeight="1" hidden="1">
      <c r="A37" s="230" t="str">
        <f>A4</f>
        <v>①</v>
      </c>
      <c r="B37" s="9"/>
      <c r="C37" s="231">
        <f>C4</f>
        <v>2</v>
      </c>
      <c r="D37" s="231" t="str">
        <f>D4</f>
        <v>＋</v>
      </c>
      <c r="E37" s="231">
        <f>E4</f>
        <v>1</v>
      </c>
      <c r="F37" s="237" t="s">
        <v>10</v>
      </c>
      <c r="G37" s="238">
        <f>C37+E37</f>
        <v>3</v>
      </c>
      <c r="H37" s="239"/>
      <c r="J37" s="230" t="s">
        <v>8</v>
      </c>
      <c r="K37" s="9"/>
      <c r="L37" s="231">
        <f>L4</f>
        <v>3</v>
      </c>
      <c r="M37" s="231" t="str">
        <f>M4</f>
        <v>＋</v>
      </c>
      <c r="N37" s="231">
        <f>N4</f>
        <v>2</v>
      </c>
      <c r="O37" s="237" t="s">
        <v>10</v>
      </c>
      <c r="P37" s="238">
        <f>L37+N37</f>
        <v>5</v>
      </c>
      <c r="Q37" s="239"/>
    </row>
    <row r="38" spans="1:17" ht="21.75" customHeight="1" hidden="1">
      <c r="A38" s="230"/>
      <c r="B38" s="9"/>
      <c r="C38" s="231"/>
      <c r="D38" s="231"/>
      <c r="E38" s="231"/>
      <c r="F38" s="237"/>
      <c r="G38" s="238"/>
      <c r="H38" s="239"/>
      <c r="J38" s="230"/>
      <c r="K38" s="9"/>
      <c r="L38" s="231"/>
      <c r="M38" s="231"/>
      <c r="N38" s="231"/>
      <c r="O38" s="237"/>
      <c r="P38" s="238"/>
      <c r="Q38" s="239"/>
    </row>
    <row r="39" spans="1:17" ht="21.75" customHeight="1" hidden="1">
      <c r="A39" s="9"/>
      <c r="B39" s="9"/>
      <c r="C39" s="10"/>
      <c r="D39" s="10"/>
      <c r="E39" s="11"/>
      <c r="F39" s="22"/>
      <c r="G39" s="23"/>
      <c r="H39" s="14"/>
      <c r="J39" s="9"/>
      <c r="K39" s="9"/>
      <c r="L39" s="10"/>
      <c r="M39" s="10"/>
      <c r="N39" s="11"/>
      <c r="O39" s="22"/>
      <c r="P39" s="23"/>
      <c r="Q39" s="14"/>
    </row>
    <row r="40" spans="1:17" ht="21.75" customHeight="1" hidden="1">
      <c r="A40" s="230" t="s">
        <v>11</v>
      </c>
      <c r="B40" s="9"/>
      <c r="C40" s="231">
        <f>C7</f>
        <v>4</v>
      </c>
      <c r="D40" s="231" t="str">
        <f>D7</f>
        <v>＋</v>
      </c>
      <c r="E40" s="231">
        <f>E7</f>
        <v>4</v>
      </c>
      <c r="F40" s="237" t="s">
        <v>10</v>
      </c>
      <c r="G40" s="238">
        <f>C40+E40</f>
        <v>8</v>
      </c>
      <c r="H40" s="239"/>
      <c r="J40" s="230" t="s">
        <v>12</v>
      </c>
      <c r="K40" s="9"/>
      <c r="L40" s="231">
        <f>L7</f>
        <v>4</v>
      </c>
      <c r="M40" s="231" t="str">
        <f>M7</f>
        <v>＋</v>
      </c>
      <c r="N40" s="231">
        <f>N7</f>
        <v>6</v>
      </c>
      <c r="O40" s="237" t="s">
        <v>10</v>
      </c>
      <c r="P40" s="238">
        <f>L40+N40</f>
        <v>10</v>
      </c>
      <c r="Q40" s="239"/>
    </row>
    <row r="41" spans="1:17" ht="21.75" customHeight="1" hidden="1">
      <c r="A41" s="230"/>
      <c r="B41" s="9"/>
      <c r="C41" s="231"/>
      <c r="D41" s="231"/>
      <c r="E41" s="231"/>
      <c r="F41" s="237"/>
      <c r="G41" s="238"/>
      <c r="H41" s="239"/>
      <c r="J41" s="230"/>
      <c r="K41" s="9"/>
      <c r="L41" s="231"/>
      <c r="M41" s="231"/>
      <c r="N41" s="231"/>
      <c r="O41" s="237"/>
      <c r="P41" s="238"/>
      <c r="Q41" s="239"/>
    </row>
    <row r="42" spans="1:17" ht="21.75" customHeight="1" hidden="1">
      <c r="A42" s="9"/>
      <c r="B42" s="9"/>
      <c r="C42" s="10"/>
      <c r="D42" s="10"/>
      <c r="E42" s="11"/>
      <c r="F42" s="22"/>
      <c r="G42" s="23"/>
      <c r="H42" s="14"/>
      <c r="J42" s="9"/>
      <c r="K42" s="9"/>
      <c r="L42" s="10"/>
      <c r="M42" s="10"/>
      <c r="N42" s="11"/>
      <c r="O42" s="22"/>
      <c r="P42" s="23"/>
      <c r="Q42" s="14"/>
    </row>
    <row r="43" spans="1:17" ht="21.75" customHeight="1" hidden="1">
      <c r="A43" s="230" t="s">
        <v>13</v>
      </c>
      <c r="B43" s="9"/>
      <c r="C43" s="231">
        <f>C10</f>
        <v>5</v>
      </c>
      <c r="D43" s="231" t="str">
        <f>D10</f>
        <v>＋</v>
      </c>
      <c r="E43" s="231">
        <f>E10</f>
        <v>5</v>
      </c>
      <c r="F43" s="237" t="s">
        <v>10</v>
      </c>
      <c r="G43" s="238">
        <f>C43+E43</f>
        <v>10</v>
      </c>
      <c r="H43" s="239"/>
      <c r="J43" s="230" t="s">
        <v>14</v>
      </c>
      <c r="K43" s="9"/>
      <c r="L43" s="231">
        <f>L10</f>
        <v>8</v>
      </c>
      <c r="M43" s="231" t="str">
        <f>M10</f>
        <v>＋</v>
      </c>
      <c r="N43" s="231">
        <f>N10</f>
        <v>1</v>
      </c>
      <c r="O43" s="237" t="s">
        <v>10</v>
      </c>
      <c r="P43" s="238">
        <f>L43+N43</f>
        <v>9</v>
      </c>
      <c r="Q43" s="239"/>
    </row>
    <row r="44" spans="1:17" ht="21.75" customHeight="1" hidden="1">
      <c r="A44" s="230"/>
      <c r="B44" s="9"/>
      <c r="C44" s="231"/>
      <c r="D44" s="231"/>
      <c r="E44" s="231"/>
      <c r="F44" s="237"/>
      <c r="G44" s="238"/>
      <c r="H44" s="239"/>
      <c r="J44" s="230"/>
      <c r="K44" s="9"/>
      <c r="L44" s="231"/>
      <c r="M44" s="231"/>
      <c r="N44" s="231"/>
      <c r="O44" s="237"/>
      <c r="P44" s="238"/>
      <c r="Q44" s="239"/>
    </row>
    <row r="45" spans="1:17" ht="21.75" customHeight="1" hidden="1">
      <c r="A45" s="9"/>
      <c r="B45" s="9"/>
      <c r="C45" s="10"/>
      <c r="D45" s="10"/>
      <c r="E45" s="11"/>
      <c r="F45" s="22"/>
      <c r="G45" s="23"/>
      <c r="H45" s="14"/>
      <c r="J45" s="9"/>
      <c r="K45" s="9"/>
      <c r="L45" s="10"/>
      <c r="M45" s="10"/>
      <c r="N45" s="11"/>
      <c r="O45" s="22"/>
      <c r="P45" s="23"/>
      <c r="Q45" s="14"/>
    </row>
    <row r="46" spans="1:17" ht="21.75" customHeight="1" hidden="1">
      <c r="A46" s="230" t="s">
        <v>15</v>
      </c>
      <c r="B46" s="9"/>
      <c r="C46" s="231">
        <f>C13</f>
        <v>3</v>
      </c>
      <c r="D46" s="231" t="str">
        <f>D13</f>
        <v>＋</v>
      </c>
      <c r="E46" s="231">
        <f>E13</f>
        <v>7</v>
      </c>
      <c r="F46" s="237" t="s">
        <v>10</v>
      </c>
      <c r="G46" s="238">
        <f>C46+E46</f>
        <v>10</v>
      </c>
      <c r="H46" s="239"/>
      <c r="J46" s="230" t="s">
        <v>16</v>
      </c>
      <c r="K46" s="9"/>
      <c r="L46" s="231">
        <f>L13</f>
        <v>2</v>
      </c>
      <c r="M46" s="231" t="str">
        <f>M13</f>
        <v>＋</v>
      </c>
      <c r="N46" s="231">
        <f>N13</f>
        <v>5</v>
      </c>
      <c r="O46" s="237" t="s">
        <v>10</v>
      </c>
      <c r="P46" s="238">
        <f>L46+N46</f>
        <v>7</v>
      </c>
      <c r="Q46" s="239"/>
    </row>
    <row r="47" spans="1:17" ht="21.75" customHeight="1" hidden="1">
      <c r="A47" s="230"/>
      <c r="B47" s="9"/>
      <c r="C47" s="231"/>
      <c r="D47" s="231"/>
      <c r="E47" s="231"/>
      <c r="F47" s="237"/>
      <c r="G47" s="238"/>
      <c r="H47" s="239"/>
      <c r="J47" s="230"/>
      <c r="K47" s="9"/>
      <c r="L47" s="231"/>
      <c r="M47" s="231"/>
      <c r="N47" s="231"/>
      <c r="O47" s="237"/>
      <c r="P47" s="238"/>
      <c r="Q47" s="239"/>
    </row>
    <row r="48" spans="1:17" ht="21.75" customHeight="1" hidden="1">
      <c r="A48" s="9"/>
      <c r="B48" s="9"/>
      <c r="C48" s="10"/>
      <c r="D48" s="10"/>
      <c r="E48" s="11"/>
      <c r="F48" s="22"/>
      <c r="G48" s="23"/>
      <c r="H48" s="14"/>
      <c r="J48" s="9"/>
      <c r="K48" s="9"/>
      <c r="L48" s="10"/>
      <c r="M48" s="10"/>
      <c r="N48" s="11"/>
      <c r="O48" s="22"/>
      <c r="P48" s="23"/>
      <c r="Q48" s="14"/>
    </row>
    <row r="49" spans="1:17" ht="21.75" customHeight="1" hidden="1">
      <c r="A49" s="230" t="s">
        <v>17</v>
      </c>
      <c r="B49" s="9"/>
      <c r="C49" s="231">
        <f>C16</f>
        <v>7</v>
      </c>
      <c r="D49" s="231" t="str">
        <f>D16</f>
        <v>＋</v>
      </c>
      <c r="E49" s="231">
        <f>E16</f>
        <v>1</v>
      </c>
      <c r="F49" s="237" t="s">
        <v>10</v>
      </c>
      <c r="G49" s="238">
        <f>C49+E49</f>
        <v>8</v>
      </c>
      <c r="H49" s="239"/>
      <c r="J49" s="230" t="s">
        <v>18</v>
      </c>
      <c r="K49" s="9"/>
      <c r="L49" s="231">
        <f>L16</f>
        <v>5</v>
      </c>
      <c r="M49" s="231" t="str">
        <f>M16</f>
        <v>＋</v>
      </c>
      <c r="N49" s="231">
        <f>N16</f>
        <v>3</v>
      </c>
      <c r="O49" s="237" t="s">
        <v>10</v>
      </c>
      <c r="P49" s="238">
        <f>L49+N49</f>
        <v>8</v>
      </c>
      <c r="Q49" s="239"/>
    </row>
    <row r="50" spans="1:17" ht="21.75" customHeight="1" hidden="1">
      <c r="A50" s="230"/>
      <c r="B50" s="9"/>
      <c r="C50" s="231"/>
      <c r="D50" s="231"/>
      <c r="E50" s="231"/>
      <c r="F50" s="237"/>
      <c r="G50" s="238"/>
      <c r="H50" s="239"/>
      <c r="J50" s="230"/>
      <c r="K50" s="9"/>
      <c r="L50" s="231"/>
      <c r="M50" s="231"/>
      <c r="N50" s="231"/>
      <c r="O50" s="237"/>
      <c r="P50" s="238"/>
      <c r="Q50" s="239"/>
    </row>
    <row r="51" spans="1:17" ht="21.75" customHeight="1" hidden="1">
      <c r="A51" s="9"/>
      <c r="B51" s="9"/>
      <c r="C51" s="10"/>
      <c r="D51" s="10"/>
      <c r="E51" s="11"/>
      <c r="F51" s="22"/>
      <c r="G51" s="23"/>
      <c r="H51" s="14"/>
      <c r="J51" s="9"/>
      <c r="K51" s="9"/>
      <c r="L51" s="10"/>
      <c r="M51" s="10"/>
      <c r="N51" s="11"/>
      <c r="O51" s="22"/>
      <c r="P51" s="23"/>
      <c r="Q51" s="14"/>
    </row>
    <row r="52" spans="1:17" ht="21.75" customHeight="1" hidden="1">
      <c r="A52" s="230" t="s">
        <v>19</v>
      </c>
      <c r="B52" s="9"/>
      <c r="C52" s="231">
        <f>C19</f>
        <v>2</v>
      </c>
      <c r="D52" s="231" t="str">
        <f>D19</f>
        <v>＋</v>
      </c>
      <c r="E52" s="231">
        <f>E19</f>
        <v>4</v>
      </c>
      <c r="F52" s="237" t="s">
        <v>10</v>
      </c>
      <c r="G52" s="238">
        <f>C52+E52</f>
        <v>6</v>
      </c>
      <c r="H52" s="239"/>
      <c r="J52" s="230" t="s">
        <v>20</v>
      </c>
      <c r="K52" s="9"/>
      <c r="L52" s="231">
        <f>L19</f>
        <v>7</v>
      </c>
      <c r="M52" s="231" t="str">
        <f>M19</f>
        <v>＋</v>
      </c>
      <c r="N52" s="231">
        <f>N19</f>
        <v>3</v>
      </c>
      <c r="O52" s="237" t="s">
        <v>10</v>
      </c>
      <c r="P52" s="238">
        <f>L52+N52</f>
        <v>10</v>
      </c>
      <c r="Q52" s="239"/>
    </row>
    <row r="53" spans="1:17" ht="21.75" customHeight="1" hidden="1">
      <c r="A53" s="230"/>
      <c r="B53" s="9"/>
      <c r="C53" s="231"/>
      <c r="D53" s="231"/>
      <c r="E53" s="231"/>
      <c r="F53" s="237"/>
      <c r="G53" s="238"/>
      <c r="H53" s="239"/>
      <c r="J53" s="230"/>
      <c r="K53" s="9"/>
      <c r="L53" s="231"/>
      <c r="M53" s="231"/>
      <c r="N53" s="231"/>
      <c r="O53" s="237"/>
      <c r="P53" s="238"/>
      <c r="Q53" s="239"/>
    </row>
    <row r="54" spans="1:17" ht="21.75" customHeight="1" hidden="1">
      <c r="A54" s="9"/>
      <c r="B54" s="9"/>
      <c r="C54" s="10"/>
      <c r="D54" s="10"/>
      <c r="E54" s="11"/>
      <c r="F54" s="22"/>
      <c r="G54" s="23"/>
      <c r="H54" s="14"/>
      <c r="J54" s="9"/>
      <c r="K54" s="9"/>
      <c r="L54" s="10"/>
      <c r="M54" s="10"/>
      <c r="N54" s="11"/>
      <c r="O54" s="22"/>
      <c r="P54" s="23"/>
      <c r="Q54" s="14"/>
    </row>
    <row r="55" spans="1:17" ht="21.75" customHeight="1" hidden="1">
      <c r="A55" s="230" t="s">
        <v>21</v>
      </c>
      <c r="B55" s="9"/>
      <c r="C55" s="231">
        <f>C22</f>
        <v>6</v>
      </c>
      <c r="D55" s="231" t="str">
        <f>D22</f>
        <v>＋</v>
      </c>
      <c r="E55" s="231">
        <f>E22</f>
        <v>1</v>
      </c>
      <c r="F55" s="237" t="s">
        <v>10</v>
      </c>
      <c r="G55" s="238">
        <f>C55+E55</f>
        <v>7</v>
      </c>
      <c r="H55" s="239"/>
      <c r="J55" s="230" t="s">
        <v>22</v>
      </c>
      <c r="K55" s="9"/>
      <c r="L55" s="231">
        <f>L22</f>
        <v>3</v>
      </c>
      <c r="M55" s="231" t="str">
        <f>M22</f>
        <v>＋</v>
      </c>
      <c r="N55" s="231">
        <f>N22</f>
        <v>1</v>
      </c>
      <c r="O55" s="237" t="s">
        <v>10</v>
      </c>
      <c r="P55" s="238">
        <f>L55+N55</f>
        <v>4</v>
      </c>
      <c r="Q55" s="239"/>
    </row>
    <row r="56" spans="1:17" ht="21.75" customHeight="1" hidden="1">
      <c r="A56" s="230"/>
      <c r="B56" s="9"/>
      <c r="C56" s="231"/>
      <c r="D56" s="231"/>
      <c r="E56" s="231"/>
      <c r="F56" s="237"/>
      <c r="G56" s="238"/>
      <c r="H56" s="239"/>
      <c r="J56" s="230"/>
      <c r="K56" s="9"/>
      <c r="L56" s="231"/>
      <c r="M56" s="231"/>
      <c r="N56" s="231"/>
      <c r="O56" s="237"/>
      <c r="P56" s="238"/>
      <c r="Q56" s="239"/>
    </row>
    <row r="57" spans="1:17" ht="21.75" customHeight="1" hidden="1">
      <c r="A57" s="9"/>
      <c r="B57" s="9"/>
      <c r="C57" s="10"/>
      <c r="D57" s="10"/>
      <c r="E57" s="11"/>
      <c r="F57" s="22"/>
      <c r="G57" s="23"/>
      <c r="H57" s="14"/>
      <c r="J57" s="9"/>
      <c r="K57" s="9"/>
      <c r="L57" s="10"/>
      <c r="M57" s="10"/>
      <c r="N57" s="11"/>
      <c r="O57" s="22"/>
      <c r="P57" s="23"/>
      <c r="Q57" s="14"/>
    </row>
    <row r="58" spans="1:17" ht="21.75" customHeight="1" hidden="1">
      <c r="A58" s="230" t="s">
        <v>23</v>
      </c>
      <c r="B58" s="9"/>
      <c r="C58" s="231">
        <f>C25</f>
        <v>8</v>
      </c>
      <c r="D58" s="231" t="str">
        <f>D25</f>
        <v>＋</v>
      </c>
      <c r="E58" s="231">
        <f>E25</f>
        <v>2</v>
      </c>
      <c r="F58" s="237" t="s">
        <v>10</v>
      </c>
      <c r="G58" s="238">
        <f>C58+E58</f>
        <v>10</v>
      </c>
      <c r="H58" s="239"/>
      <c r="J58" s="230" t="s">
        <v>24</v>
      </c>
      <c r="K58" s="9"/>
      <c r="L58" s="231">
        <f>L25</f>
        <v>6</v>
      </c>
      <c r="M58" s="231" t="str">
        <f>M25</f>
        <v>＋</v>
      </c>
      <c r="N58" s="231">
        <f>N25</f>
        <v>4</v>
      </c>
      <c r="O58" s="237" t="s">
        <v>41</v>
      </c>
      <c r="P58" s="238">
        <f>L58+N58</f>
        <v>10</v>
      </c>
      <c r="Q58" s="239"/>
    </row>
    <row r="59" spans="1:17" ht="21.75" customHeight="1" hidden="1">
      <c r="A59" s="230"/>
      <c r="B59" s="9"/>
      <c r="C59" s="231"/>
      <c r="D59" s="231"/>
      <c r="E59" s="231"/>
      <c r="F59" s="237"/>
      <c r="G59" s="238"/>
      <c r="H59" s="239"/>
      <c r="J59" s="230"/>
      <c r="K59" s="9"/>
      <c r="L59" s="231"/>
      <c r="M59" s="231"/>
      <c r="N59" s="231"/>
      <c r="O59" s="237"/>
      <c r="P59" s="238"/>
      <c r="Q59" s="239"/>
    </row>
    <row r="60" spans="1:17" ht="21.75" customHeight="1" hidden="1">
      <c r="A60" s="9"/>
      <c r="B60" s="9"/>
      <c r="C60" s="10"/>
      <c r="D60" s="10"/>
      <c r="E60" s="11"/>
      <c r="F60" s="22"/>
      <c r="G60" s="23"/>
      <c r="H60" s="14"/>
      <c r="J60" s="9"/>
      <c r="K60" s="9"/>
      <c r="L60" s="10"/>
      <c r="M60" s="10"/>
      <c r="N60" s="11"/>
      <c r="O60" s="22"/>
      <c r="P60" s="23"/>
      <c r="Q60" s="14"/>
    </row>
    <row r="61" spans="1:17" ht="21.75" customHeight="1" hidden="1">
      <c r="A61" s="230" t="s">
        <v>25</v>
      </c>
      <c r="B61" s="9"/>
      <c r="C61" s="231">
        <f>C28</f>
        <v>2</v>
      </c>
      <c r="D61" s="231" t="str">
        <f>D28</f>
        <v>＋</v>
      </c>
      <c r="E61" s="231">
        <f>E28</f>
        <v>6</v>
      </c>
      <c r="F61" s="237" t="s">
        <v>42</v>
      </c>
      <c r="G61" s="238">
        <f>C61+E61</f>
        <v>8</v>
      </c>
      <c r="H61" s="239"/>
      <c r="J61" s="230" t="s">
        <v>43</v>
      </c>
      <c r="K61" s="9"/>
      <c r="L61" s="231">
        <f>L28</f>
        <v>1</v>
      </c>
      <c r="M61" s="231" t="str">
        <f>M28</f>
        <v>＋</v>
      </c>
      <c r="N61" s="231">
        <f>N28</f>
        <v>9</v>
      </c>
      <c r="O61" s="237" t="s">
        <v>10</v>
      </c>
      <c r="P61" s="238">
        <f>L61+N61</f>
        <v>10</v>
      </c>
      <c r="Q61" s="239"/>
    </row>
    <row r="62" spans="1:17" ht="21.75" customHeight="1" hidden="1">
      <c r="A62" s="230"/>
      <c r="B62" s="9"/>
      <c r="C62" s="231"/>
      <c r="D62" s="231"/>
      <c r="E62" s="231"/>
      <c r="F62" s="237"/>
      <c r="G62" s="238"/>
      <c r="H62" s="239"/>
      <c r="J62" s="230"/>
      <c r="K62" s="9"/>
      <c r="L62" s="231"/>
      <c r="M62" s="231"/>
      <c r="N62" s="231"/>
      <c r="O62" s="237"/>
      <c r="P62" s="238"/>
      <c r="Q62" s="239"/>
    </row>
    <row r="63" spans="1:17" ht="21.75" customHeight="1" hidden="1">
      <c r="A63" s="9"/>
      <c r="B63" s="9"/>
      <c r="C63" s="10"/>
      <c r="D63" s="10"/>
      <c r="E63" s="11"/>
      <c r="F63" s="22"/>
      <c r="G63" s="23"/>
      <c r="H63" s="14"/>
      <c r="J63" s="9"/>
      <c r="K63" s="9"/>
      <c r="L63" s="10"/>
      <c r="M63" s="10"/>
      <c r="N63" s="11"/>
      <c r="O63" s="22"/>
      <c r="P63" s="23"/>
      <c r="Q63" s="14"/>
    </row>
    <row r="64" spans="1:17" ht="21.75" customHeight="1" hidden="1">
      <c r="A64" s="230" t="s">
        <v>27</v>
      </c>
      <c r="B64" s="9"/>
      <c r="C64" s="231">
        <f>C31</f>
        <v>5</v>
      </c>
      <c r="D64" s="231" t="str">
        <f>D31</f>
        <v>＋</v>
      </c>
      <c r="E64" s="231">
        <f>E31</f>
        <v>4</v>
      </c>
      <c r="F64" s="237" t="s">
        <v>10</v>
      </c>
      <c r="G64" s="238">
        <f>C64+E64</f>
        <v>9</v>
      </c>
      <c r="H64" s="239"/>
      <c r="J64" s="230" t="s">
        <v>28</v>
      </c>
      <c r="K64" s="9"/>
      <c r="L64" s="231">
        <f>L31</f>
        <v>2</v>
      </c>
      <c r="M64" s="231" t="str">
        <f>M31</f>
        <v>＋</v>
      </c>
      <c r="N64" s="231">
        <f>N31</f>
        <v>8</v>
      </c>
      <c r="O64" s="237" t="s">
        <v>10</v>
      </c>
      <c r="P64" s="238">
        <f>L64+N64</f>
        <v>10</v>
      </c>
      <c r="Q64" s="239"/>
    </row>
    <row r="65" spans="1:17" ht="21.75" customHeight="1" hidden="1">
      <c r="A65" s="230"/>
      <c r="B65" s="9"/>
      <c r="C65" s="231"/>
      <c r="D65" s="231"/>
      <c r="E65" s="231"/>
      <c r="F65" s="237"/>
      <c r="G65" s="238"/>
      <c r="H65" s="239"/>
      <c r="J65" s="230"/>
      <c r="K65" s="9"/>
      <c r="L65" s="231"/>
      <c r="M65" s="231"/>
      <c r="N65" s="231"/>
      <c r="O65" s="237"/>
      <c r="P65" s="238"/>
      <c r="Q65" s="239"/>
    </row>
    <row r="66" spans="1:17" ht="21.75" customHeight="1" hidden="1">
      <c r="A66" s="15"/>
      <c r="B66" s="9"/>
      <c r="C66" s="16"/>
      <c r="D66" s="16"/>
      <c r="E66" s="17"/>
      <c r="F66" s="18"/>
      <c r="G66" s="23"/>
      <c r="H66" s="24"/>
      <c r="J66" s="15"/>
      <c r="K66" s="9"/>
      <c r="L66" s="16"/>
      <c r="M66" s="16"/>
      <c r="N66" s="17"/>
      <c r="O66" s="18"/>
      <c r="P66" s="23"/>
      <c r="Q66" s="20"/>
    </row>
  </sheetData>
  <sheetProtection password="CC4B" sheet="1" formatCells="0" selectLockedCells="1"/>
  <mergeCells count="290">
    <mergeCell ref="A64:A65"/>
    <mergeCell ref="C64:C65"/>
    <mergeCell ref="D64:D65"/>
    <mergeCell ref="E64:E65"/>
    <mergeCell ref="F64:F65"/>
    <mergeCell ref="G64:G65"/>
    <mergeCell ref="A58:A59"/>
    <mergeCell ref="C58:C59"/>
    <mergeCell ref="P64:P65"/>
    <mergeCell ref="Q64:Q65"/>
    <mergeCell ref="H64:H65"/>
    <mergeCell ref="J64:J65"/>
    <mergeCell ref="L64:L65"/>
    <mergeCell ref="M64:M65"/>
    <mergeCell ref="N64:N65"/>
    <mergeCell ref="O64:O65"/>
    <mergeCell ref="J61:J62"/>
    <mergeCell ref="H58:H59"/>
    <mergeCell ref="J58:J59"/>
    <mergeCell ref="L58:L59"/>
    <mergeCell ref="M58:M59"/>
    <mergeCell ref="N58:N59"/>
    <mergeCell ref="Q61:Q62"/>
    <mergeCell ref="P58:P59"/>
    <mergeCell ref="Q58:Q59"/>
    <mergeCell ref="A61:A62"/>
    <mergeCell ref="C61:C62"/>
    <mergeCell ref="D61:D62"/>
    <mergeCell ref="E61:E62"/>
    <mergeCell ref="F61:F62"/>
    <mergeCell ref="G61:G62"/>
    <mergeCell ref="H61:H62"/>
    <mergeCell ref="N55:N56"/>
    <mergeCell ref="O55:O56"/>
    <mergeCell ref="P55:P56"/>
    <mergeCell ref="L61:L62"/>
    <mergeCell ref="M61:M62"/>
    <mergeCell ref="N61:N62"/>
    <mergeCell ref="O61:O62"/>
    <mergeCell ref="P61:P62"/>
    <mergeCell ref="O58:O59"/>
    <mergeCell ref="D58:D59"/>
    <mergeCell ref="E58:E59"/>
    <mergeCell ref="F58:F59"/>
    <mergeCell ref="G58:G59"/>
    <mergeCell ref="L55:L56"/>
    <mergeCell ref="M55:M56"/>
    <mergeCell ref="M52:M53"/>
    <mergeCell ref="N52:N53"/>
    <mergeCell ref="O52:O53"/>
    <mergeCell ref="A52:A53"/>
    <mergeCell ref="C52:C53"/>
    <mergeCell ref="D52:D53"/>
    <mergeCell ref="E52:E53"/>
    <mergeCell ref="F52:F53"/>
    <mergeCell ref="G52:G53"/>
    <mergeCell ref="G55:G56"/>
    <mergeCell ref="H55:H56"/>
    <mergeCell ref="J55:J56"/>
    <mergeCell ref="H52:H53"/>
    <mergeCell ref="J52:J53"/>
    <mergeCell ref="L52:L53"/>
    <mergeCell ref="A46:A47"/>
    <mergeCell ref="C46:C47"/>
    <mergeCell ref="Q55:Q56"/>
    <mergeCell ref="P52:P53"/>
    <mergeCell ref="Q52:Q53"/>
    <mergeCell ref="A55:A56"/>
    <mergeCell ref="C55:C56"/>
    <mergeCell ref="D55:D56"/>
    <mergeCell ref="E55:E56"/>
    <mergeCell ref="F55:F56"/>
    <mergeCell ref="J49:J50"/>
    <mergeCell ref="H46:H47"/>
    <mergeCell ref="J46:J47"/>
    <mergeCell ref="L46:L47"/>
    <mergeCell ref="M46:M47"/>
    <mergeCell ref="N46:N47"/>
    <mergeCell ref="Q49:Q50"/>
    <mergeCell ref="P46:P47"/>
    <mergeCell ref="Q46:Q47"/>
    <mergeCell ref="A49:A50"/>
    <mergeCell ref="C49:C50"/>
    <mergeCell ref="D49:D50"/>
    <mergeCell ref="E49:E50"/>
    <mergeCell ref="F49:F50"/>
    <mergeCell ref="G49:G50"/>
    <mergeCell ref="H49:H50"/>
    <mergeCell ref="N43:N44"/>
    <mergeCell ref="O43:O44"/>
    <mergeCell ref="P43:P44"/>
    <mergeCell ref="L49:L50"/>
    <mergeCell ref="M49:M50"/>
    <mergeCell ref="N49:N50"/>
    <mergeCell ref="O49:O50"/>
    <mergeCell ref="P49:P50"/>
    <mergeCell ref="O46:O47"/>
    <mergeCell ref="D46:D47"/>
    <mergeCell ref="E46:E47"/>
    <mergeCell ref="F46:F47"/>
    <mergeCell ref="G46:G47"/>
    <mergeCell ref="L43:L44"/>
    <mergeCell ref="M43:M44"/>
    <mergeCell ref="M40:M41"/>
    <mergeCell ref="N40:N41"/>
    <mergeCell ref="O40:O41"/>
    <mergeCell ref="A40:A41"/>
    <mergeCell ref="C40:C41"/>
    <mergeCell ref="D40:D41"/>
    <mergeCell ref="E40:E41"/>
    <mergeCell ref="F40:F41"/>
    <mergeCell ref="G40:G41"/>
    <mergeCell ref="G43:G44"/>
    <mergeCell ref="H43:H44"/>
    <mergeCell ref="J43:J44"/>
    <mergeCell ref="H40:H41"/>
    <mergeCell ref="J40:J41"/>
    <mergeCell ref="L40:L41"/>
    <mergeCell ref="H37:H38"/>
    <mergeCell ref="J37:J38"/>
    <mergeCell ref="Q43:Q44"/>
    <mergeCell ref="P40:P41"/>
    <mergeCell ref="Q40:Q41"/>
    <mergeCell ref="A43:A44"/>
    <mergeCell ref="C43:C44"/>
    <mergeCell ref="D43:D44"/>
    <mergeCell ref="E43:E44"/>
    <mergeCell ref="F43:F44"/>
    <mergeCell ref="P37:P38"/>
    <mergeCell ref="Q37:Q38"/>
    <mergeCell ref="H35:K35"/>
    <mergeCell ref="M35:P35"/>
    <mergeCell ref="A37:A38"/>
    <mergeCell ref="C37:C38"/>
    <mergeCell ref="D37:D38"/>
    <mergeCell ref="E37:E38"/>
    <mergeCell ref="F37:F38"/>
    <mergeCell ref="G37:G38"/>
    <mergeCell ref="M31:M32"/>
    <mergeCell ref="N31:N32"/>
    <mergeCell ref="L37:L38"/>
    <mergeCell ref="M37:M38"/>
    <mergeCell ref="N37:N38"/>
    <mergeCell ref="O37:O38"/>
    <mergeCell ref="O31:O32"/>
    <mergeCell ref="P31:P32"/>
    <mergeCell ref="Q31:Q32"/>
    <mergeCell ref="C34:G34"/>
    <mergeCell ref="H34:K34"/>
    <mergeCell ref="L34:M34"/>
    <mergeCell ref="G31:G32"/>
    <mergeCell ref="H31:H32"/>
    <mergeCell ref="J31:J32"/>
    <mergeCell ref="L31:L32"/>
    <mergeCell ref="M28:M29"/>
    <mergeCell ref="N28:N29"/>
    <mergeCell ref="O28:O29"/>
    <mergeCell ref="P28:P29"/>
    <mergeCell ref="Q28:Q29"/>
    <mergeCell ref="A31:A32"/>
    <mergeCell ref="C31:C32"/>
    <mergeCell ref="D31:D32"/>
    <mergeCell ref="E31:E32"/>
    <mergeCell ref="F31:F32"/>
    <mergeCell ref="J25:J26"/>
    <mergeCell ref="L25:L26"/>
    <mergeCell ref="M25:M26"/>
    <mergeCell ref="N25:N26"/>
    <mergeCell ref="O25:O26"/>
    <mergeCell ref="P25:P26"/>
    <mergeCell ref="Q25:Q26"/>
    <mergeCell ref="A28:A29"/>
    <mergeCell ref="C28:C29"/>
    <mergeCell ref="D28:D29"/>
    <mergeCell ref="E28:E29"/>
    <mergeCell ref="F28:F29"/>
    <mergeCell ref="G28:G29"/>
    <mergeCell ref="H28:H29"/>
    <mergeCell ref="J28:J29"/>
    <mergeCell ref="L28:L29"/>
    <mergeCell ref="G22:G23"/>
    <mergeCell ref="H22:H23"/>
    <mergeCell ref="J22:J23"/>
    <mergeCell ref="L22:L23"/>
    <mergeCell ref="M22:M23"/>
    <mergeCell ref="N22:N23"/>
    <mergeCell ref="O22:O23"/>
    <mergeCell ref="P22:P23"/>
    <mergeCell ref="Q22:Q23"/>
    <mergeCell ref="A25:A26"/>
    <mergeCell ref="C25:C26"/>
    <mergeCell ref="D25:D26"/>
    <mergeCell ref="E25:E26"/>
    <mergeCell ref="F25:F26"/>
    <mergeCell ref="G25:G26"/>
    <mergeCell ref="H25:H26"/>
    <mergeCell ref="M19:M20"/>
    <mergeCell ref="N19:N20"/>
    <mergeCell ref="O19:O20"/>
    <mergeCell ref="P19:P20"/>
    <mergeCell ref="Q19:Q20"/>
    <mergeCell ref="A22:A23"/>
    <mergeCell ref="C22:C23"/>
    <mergeCell ref="D22:D23"/>
    <mergeCell ref="E22:E23"/>
    <mergeCell ref="F22:F23"/>
    <mergeCell ref="J16:J17"/>
    <mergeCell ref="L16:L17"/>
    <mergeCell ref="M16:M17"/>
    <mergeCell ref="N16:N17"/>
    <mergeCell ref="O16:O17"/>
    <mergeCell ref="P16:P17"/>
    <mergeCell ref="Q16:Q17"/>
    <mergeCell ref="A19:A20"/>
    <mergeCell ref="C19:C20"/>
    <mergeCell ref="D19:D20"/>
    <mergeCell ref="E19:E20"/>
    <mergeCell ref="F19:F20"/>
    <mergeCell ref="G19:G20"/>
    <mergeCell ref="H19:H20"/>
    <mergeCell ref="J19:J20"/>
    <mergeCell ref="L19:L20"/>
    <mergeCell ref="G13:G14"/>
    <mergeCell ref="H13:H14"/>
    <mergeCell ref="J13:J14"/>
    <mergeCell ref="L13:L14"/>
    <mergeCell ref="M13:M14"/>
    <mergeCell ref="N13:N14"/>
    <mergeCell ref="O13:O14"/>
    <mergeCell ref="P13:P14"/>
    <mergeCell ref="Q13:Q14"/>
    <mergeCell ref="A16:A17"/>
    <mergeCell ref="C16:C17"/>
    <mergeCell ref="D16:D17"/>
    <mergeCell ref="E16:E17"/>
    <mergeCell ref="F16:F17"/>
    <mergeCell ref="G16:G17"/>
    <mergeCell ref="H16:H17"/>
    <mergeCell ref="M10:M11"/>
    <mergeCell ref="N10:N11"/>
    <mergeCell ref="O10:O11"/>
    <mergeCell ref="P10:P11"/>
    <mergeCell ref="Q10:Q11"/>
    <mergeCell ref="A13:A14"/>
    <mergeCell ref="C13:C14"/>
    <mergeCell ref="D13:D14"/>
    <mergeCell ref="E13:E14"/>
    <mergeCell ref="F13:F14"/>
    <mergeCell ref="J7:J8"/>
    <mergeCell ref="L7:L8"/>
    <mergeCell ref="M7:M8"/>
    <mergeCell ref="N7:N8"/>
    <mergeCell ref="O7:O8"/>
    <mergeCell ref="P7:P8"/>
    <mergeCell ref="Q7:Q8"/>
    <mergeCell ref="A10:A11"/>
    <mergeCell ref="C10:C11"/>
    <mergeCell ref="D10:D11"/>
    <mergeCell ref="E10:E11"/>
    <mergeCell ref="F10:F11"/>
    <mergeCell ref="G10:G11"/>
    <mergeCell ref="H10:H11"/>
    <mergeCell ref="J10:J11"/>
    <mergeCell ref="L10:L11"/>
    <mergeCell ref="G4:G5"/>
    <mergeCell ref="H4:H5"/>
    <mergeCell ref="J4:J5"/>
    <mergeCell ref="L4:L5"/>
    <mergeCell ref="M4:M5"/>
    <mergeCell ref="N4:N5"/>
    <mergeCell ref="O4:O5"/>
    <mergeCell ref="P4:P5"/>
    <mergeCell ref="Q4:Q5"/>
    <mergeCell ref="A7:A8"/>
    <mergeCell ref="C7:C8"/>
    <mergeCell ref="D7:D8"/>
    <mergeCell ref="E7:E8"/>
    <mergeCell ref="F7:F8"/>
    <mergeCell ref="G7:G8"/>
    <mergeCell ref="H7:H8"/>
    <mergeCell ref="C1:G1"/>
    <mergeCell ref="H1:K1"/>
    <mergeCell ref="L1:M1"/>
    <mergeCell ref="H2:K2"/>
    <mergeCell ref="M2:P2"/>
    <mergeCell ref="A4:A5"/>
    <mergeCell ref="C4:C5"/>
    <mergeCell ref="D4:D5"/>
    <mergeCell ref="E4:E5"/>
    <mergeCell ref="F4:F5"/>
  </mergeCells>
  <printOptions/>
  <pageMargins left="0.7874015748031497" right="0.7874015748031497" top="0.8267716535433072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66"/>
  <sheetViews>
    <sheetView tabSelected="1" view="pageBreakPreview" zoomScaleSheetLayoutView="100" zoomScalePageLayoutView="0" workbookViewId="0" topLeftCell="A1">
      <selection activeCell="P4" sqref="P4:P5"/>
    </sheetView>
  </sheetViews>
  <sheetFormatPr defaultColWidth="9.00390625" defaultRowHeight="13.5"/>
  <cols>
    <col min="1" max="1" width="3.625" style="0" customWidth="1"/>
    <col min="2" max="2" width="2.50390625" style="0" customWidth="1"/>
    <col min="3" max="3" width="6.875" style="0" customWidth="1"/>
    <col min="4" max="4" width="4.375" style="0" customWidth="1"/>
    <col min="5" max="5" width="6.875" style="0" customWidth="1"/>
    <col min="6" max="6" width="4.375" style="0" customWidth="1"/>
    <col min="7" max="7" width="6.875" style="0" customWidth="1"/>
    <col min="8" max="8" width="5.003906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6.875" style="0" customWidth="1"/>
    <col min="13" max="13" width="4.375" style="0" customWidth="1"/>
    <col min="14" max="14" width="6.875" style="0" customWidth="1"/>
    <col min="15" max="15" width="4.375" style="0" customWidth="1"/>
    <col min="16" max="16" width="6.875" style="0" customWidth="1"/>
    <col min="17" max="17" width="5.00390625" style="0" customWidth="1"/>
    <col min="18" max="18" width="2.50390625" style="0" customWidth="1"/>
  </cols>
  <sheetData>
    <row r="1" spans="3:17" ht="48.75" customHeight="1">
      <c r="C1" s="225" t="s">
        <v>44</v>
      </c>
      <c r="D1" s="225"/>
      <c r="E1" s="225"/>
      <c r="F1" s="225"/>
      <c r="G1" s="225"/>
      <c r="H1" s="226" t="s">
        <v>1</v>
      </c>
      <c r="I1" s="226"/>
      <c r="J1" s="226"/>
      <c r="K1" s="226"/>
      <c r="L1" s="227">
        <v>3</v>
      </c>
      <c r="M1" s="227"/>
      <c r="N1" s="1"/>
      <c r="O1" s="2"/>
      <c r="P1" s="3"/>
      <c r="Q1" s="4"/>
    </row>
    <row r="2" spans="7:18" ht="48" customHeight="1">
      <c r="G2" s="5"/>
      <c r="H2" s="228" t="s">
        <v>45</v>
      </c>
      <c r="I2" s="228"/>
      <c r="J2" s="228"/>
      <c r="K2" s="228"/>
      <c r="L2" s="6" t="s">
        <v>29</v>
      </c>
      <c r="M2" s="229"/>
      <c r="N2" s="229"/>
      <c r="O2" s="229"/>
      <c r="P2" s="229"/>
      <c r="Q2" s="7" t="s">
        <v>4</v>
      </c>
      <c r="R2" s="7"/>
    </row>
    <row r="3" spans="7:18" ht="21.75" customHeight="1">
      <c r="G3" s="8"/>
      <c r="H3" s="8"/>
      <c r="I3" s="8"/>
      <c r="J3" s="8"/>
      <c r="K3" s="8"/>
      <c r="L3" s="6"/>
      <c r="M3" s="6"/>
      <c r="N3" s="6"/>
      <c r="O3" s="6"/>
      <c r="P3" s="6"/>
      <c r="Q3" s="6"/>
      <c r="R3" s="7"/>
    </row>
    <row r="4" spans="1:17" ht="21.75" customHeight="1">
      <c r="A4" s="230" t="s">
        <v>5</v>
      </c>
      <c r="B4" s="9"/>
      <c r="C4" s="231">
        <v>5</v>
      </c>
      <c r="D4" s="231" t="s">
        <v>46</v>
      </c>
      <c r="E4" s="232">
        <v>2</v>
      </c>
      <c r="F4" s="233" t="s">
        <v>41</v>
      </c>
      <c r="G4" s="234"/>
      <c r="H4" s="236">
        <f>IF(G4="","",IF(G4=G37,"〇","×"))</f>
      </c>
      <c r="J4" s="230" t="s">
        <v>8</v>
      </c>
      <c r="K4" s="9"/>
      <c r="L4" s="231">
        <v>6</v>
      </c>
      <c r="M4" s="231" t="s">
        <v>46</v>
      </c>
      <c r="N4" s="232">
        <v>5</v>
      </c>
      <c r="O4" s="233" t="s">
        <v>41</v>
      </c>
      <c r="P4" s="234"/>
      <c r="Q4" s="236">
        <f>IF(P4="","",IF(P4=P37,"〇","×"))</f>
      </c>
    </row>
    <row r="5" spans="1:17" ht="21.75" customHeight="1">
      <c r="A5" s="230"/>
      <c r="B5" s="9"/>
      <c r="C5" s="231"/>
      <c r="D5" s="231"/>
      <c r="E5" s="232"/>
      <c r="F5" s="233"/>
      <c r="G5" s="235"/>
      <c r="H5" s="236"/>
      <c r="J5" s="230"/>
      <c r="K5" s="9"/>
      <c r="L5" s="231"/>
      <c r="M5" s="231"/>
      <c r="N5" s="232"/>
      <c r="O5" s="233"/>
      <c r="P5" s="235"/>
      <c r="Q5" s="236"/>
    </row>
    <row r="6" spans="1:17" ht="21.75" customHeight="1">
      <c r="A6" s="9"/>
      <c r="B6" s="9"/>
      <c r="C6" s="10"/>
      <c r="D6" s="10"/>
      <c r="E6" s="11"/>
      <c r="F6" s="12"/>
      <c r="G6" s="13"/>
      <c r="H6" s="14"/>
      <c r="J6" s="9"/>
      <c r="K6" s="9"/>
      <c r="L6" s="10"/>
      <c r="M6" s="10"/>
      <c r="N6" s="11"/>
      <c r="O6" s="12"/>
      <c r="P6" s="13"/>
      <c r="Q6" s="14"/>
    </row>
    <row r="7" spans="1:17" ht="21.75" customHeight="1">
      <c r="A7" s="230" t="s">
        <v>11</v>
      </c>
      <c r="B7" s="9"/>
      <c r="C7" s="231">
        <v>4</v>
      </c>
      <c r="D7" s="231" t="s">
        <v>46</v>
      </c>
      <c r="E7" s="232">
        <v>1</v>
      </c>
      <c r="F7" s="233" t="s">
        <v>41</v>
      </c>
      <c r="G7" s="234"/>
      <c r="H7" s="236">
        <f>IF(G7="","",IF(G7=G40,"〇","×"))</f>
      </c>
      <c r="J7" s="230" t="s">
        <v>12</v>
      </c>
      <c r="K7" s="9"/>
      <c r="L7" s="231">
        <v>8</v>
      </c>
      <c r="M7" s="231" t="s">
        <v>46</v>
      </c>
      <c r="N7" s="232">
        <v>3</v>
      </c>
      <c r="O7" s="233" t="s">
        <v>41</v>
      </c>
      <c r="P7" s="234"/>
      <c r="Q7" s="236">
        <f>IF(P7="","",IF(P7=P40,"〇","×"))</f>
      </c>
    </row>
    <row r="8" spans="1:17" ht="21.75" customHeight="1">
      <c r="A8" s="230"/>
      <c r="B8" s="9"/>
      <c r="C8" s="231"/>
      <c r="D8" s="231"/>
      <c r="E8" s="232"/>
      <c r="F8" s="233"/>
      <c r="G8" s="235"/>
      <c r="H8" s="236"/>
      <c r="J8" s="230"/>
      <c r="K8" s="9"/>
      <c r="L8" s="231"/>
      <c r="M8" s="231"/>
      <c r="N8" s="232"/>
      <c r="O8" s="233"/>
      <c r="P8" s="235"/>
      <c r="Q8" s="236"/>
    </row>
    <row r="9" spans="1:17" ht="21.75" customHeight="1">
      <c r="A9" s="9"/>
      <c r="B9" s="9"/>
      <c r="C9" s="10"/>
      <c r="D9" s="10"/>
      <c r="E9" s="11"/>
      <c r="F9" s="12"/>
      <c r="G9" s="13"/>
      <c r="H9" s="14"/>
      <c r="J9" s="9"/>
      <c r="K9" s="9"/>
      <c r="L9" s="10"/>
      <c r="M9" s="10"/>
      <c r="N9" s="11"/>
      <c r="O9" s="12"/>
      <c r="P9" s="13"/>
      <c r="Q9" s="14"/>
    </row>
    <row r="10" spans="1:17" ht="21.75" customHeight="1">
      <c r="A10" s="230" t="s">
        <v>13</v>
      </c>
      <c r="B10" s="9"/>
      <c r="C10" s="231">
        <v>6</v>
      </c>
      <c r="D10" s="231" t="s">
        <v>46</v>
      </c>
      <c r="E10" s="232">
        <v>3</v>
      </c>
      <c r="F10" s="233" t="s">
        <v>41</v>
      </c>
      <c r="G10" s="234"/>
      <c r="H10" s="236">
        <f>IF(G10="","",IF(G10=G43,"〇","×"))</f>
      </c>
      <c r="J10" s="230" t="s">
        <v>14</v>
      </c>
      <c r="K10" s="9"/>
      <c r="L10" s="231">
        <v>7</v>
      </c>
      <c r="M10" s="231" t="s">
        <v>46</v>
      </c>
      <c r="N10" s="232">
        <v>2</v>
      </c>
      <c r="O10" s="233" t="s">
        <v>41</v>
      </c>
      <c r="P10" s="234"/>
      <c r="Q10" s="236">
        <f>IF(P10="","",IF(P10=P43,"〇","×"))</f>
      </c>
    </row>
    <row r="11" spans="1:17" ht="21.75" customHeight="1">
      <c r="A11" s="230"/>
      <c r="B11" s="9"/>
      <c r="C11" s="231"/>
      <c r="D11" s="231"/>
      <c r="E11" s="232"/>
      <c r="F11" s="233"/>
      <c r="G11" s="235"/>
      <c r="H11" s="236"/>
      <c r="J11" s="230"/>
      <c r="K11" s="9"/>
      <c r="L11" s="231"/>
      <c r="M11" s="231"/>
      <c r="N11" s="232"/>
      <c r="O11" s="233"/>
      <c r="P11" s="235"/>
      <c r="Q11" s="236"/>
    </row>
    <row r="12" spans="1:17" ht="21.75" customHeight="1">
      <c r="A12" s="9"/>
      <c r="B12" s="9"/>
      <c r="C12" s="10"/>
      <c r="D12" s="10"/>
      <c r="E12" s="11"/>
      <c r="F12" s="12"/>
      <c r="G12" s="13"/>
      <c r="H12" s="14"/>
      <c r="J12" s="9"/>
      <c r="K12" s="9"/>
      <c r="L12" s="10"/>
      <c r="M12" s="10"/>
      <c r="N12" s="11"/>
      <c r="O12" s="12"/>
      <c r="P12" s="13"/>
      <c r="Q12" s="14"/>
    </row>
    <row r="13" spans="1:17" ht="21.75" customHeight="1">
      <c r="A13" s="230" t="s">
        <v>15</v>
      </c>
      <c r="B13" s="9"/>
      <c r="C13" s="231">
        <v>10</v>
      </c>
      <c r="D13" s="231" t="s">
        <v>46</v>
      </c>
      <c r="E13" s="232">
        <v>9</v>
      </c>
      <c r="F13" s="233" t="s">
        <v>41</v>
      </c>
      <c r="G13" s="234"/>
      <c r="H13" s="236">
        <f>IF(G13="","",IF(G13=G46,"〇","×"))</f>
      </c>
      <c r="J13" s="230" t="s">
        <v>16</v>
      </c>
      <c r="K13" s="9"/>
      <c r="L13" s="231">
        <v>6</v>
      </c>
      <c r="M13" s="231" t="s">
        <v>46</v>
      </c>
      <c r="N13" s="232">
        <v>4</v>
      </c>
      <c r="O13" s="233" t="s">
        <v>41</v>
      </c>
      <c r="P13" s="234"/>
      <c r="Q13" s="236">
        <f>IF(P13="","",IF(P13=P46,"〇","×"))</f>
      </c>
    </row>
    <row r="14" spans="1:17" ht="21.75" customHeight="1">
      <c r="A14" s="230"/>
      <c r="B14" s="9"/>
      <c r="C14" s="231"/>
      <c r="D14" s="231"/>
      <c r="E14" s="232"/>
      <c r="F14" s="233"/>
      <c r="G14" s="235"/>
      <c r="H14" s="236"/>
      <c r="J14" s="230"/>
      <c r="K14" s="9"/>
      <c r="L14" s="231"/>
      <c r="M14" s="231"/>
      <c r="N14" s="232"/>
      <c r="O14" s="233"/>
      <c r="P14" s="235"/>
      <c r="Q14" s="236"/>
    </row>
    <row r="15" spans="1:17" ht="21.75" customHeight="1">
      <c r="A15" s="9"/>
      <c r="B15" s="9"/>
      <c r="C15" s="10"/>
      <c r="D15" s="10"/>
      <c r="E15" s="11"/>
      <c r="F15" s="12"/>
      <c r="G15" s="13"/>
      <c r="H15" s="14"/>
      <c r="J15" s="9"/>
      <c r="K15" s="9"/>
      <c r="L15" s="10"/>
      <c r="M15" s="10"/>
      <c r="N15" s="11"/>
      <c r="O15" s="12"/>
      <c r="P15" s="13"/>
      <c r="Q15" s="14"/>
    </row>
    <row r="16" spans="1:17" ht="21.75" customHeight="1">
      <c r="A16" s="230" t="s">
        <v>17</v>
      </c>
      <c r="B16" s="9"/>
      <c r="C16" s="231">
        <v>8</v>
      </c>
      <c r="D16" s="231" t="s">
        <v>46</v>
      </c>
      <c r="E16" s="232">
        <v>4</v>
      </c>
      <c r="F16" s="233" t="s">
        <v>41</v>
      </c>
      <c r="G16" s="234"/>
      <c r="H16" s="236">
        <f>IF(G16="","",IF(G16=G49,"〇","×"))</f>
      </c>
      <c r="J16" s="230" t="s">
        <v>18</v>
      </c>
      <c r="K16" s="9"/>
      <c r="L16" s="231">
        <v>9</v>
      </c>
      <c r="M16" s="231" t="s">
        <v>46</v>
      </c>
      <c r="N16" s="232">
        <v>6</v>
      </c>
      <c r="O16" s="233" t="s">
        <v>41</v>
      </c>
      <c r="P16" s="234"/>
      <c r="Q16" s="236">
        <f>IF(P16="","",IF(P16=P49,"〇","×"))</f>
      </c>
    </row>
    <row r="17" spans="1:17" ht="21.75" customHeight="1">
      <c r="A17" s="230"/>
      <c r="B17" s="9"/>
      <c r="C17" s="231"/>
      <c r="D17" s="231"/>
      <c r="E17" s="232"/>
      <c r="F17" s="233"/>
      <c r="G17" s="235"/>
      <c r="H17" s="236"/>
      <c r="J17" s="230"/>
      <c r="K17" s="9"/>
      <c r="L17" s="231"/>
      <c r="M17" s="231"/>
      <c r="N17" s="232"/>
      <c r="O17" s="233"/>
      <c r="P17" s="235"/>
      <c r="Q17" s="236"/>
    </row>
    <row r="18" spans="1:17" ht="21.75" customHeight="1">
      <c r="A18" s="9"/>
      <c r="B18" s="9"/>
      <c r="C18" s="10"/>
      <c r="D18" s="10"/>
      <c r="E18" s="11"/>
      <c r="F18" s="12"/>
      <c r="G18" s="13"/>
      <c r="H18" s="14"/>
      <c r="J18" s="9"/>
      <c r="K18" s="9"/>
      <c r="L18" s="10"/>
      <c r="M18" s="10"/>
      <c r="N18" s="11"/>
      <c r="O18" s="12"/>
      <c r="P18" s="13"/>
      <c r="Q18" s="14"/>
    </row>
    <row r="19" spans="1:17" ht="21.75" customHeight="1">
      <c r="A19" s="230" t="s">
        <v>47</v>
      </c>
      <c r="B19" s="9"/>
      <c r="C19" s="231">
        <v>2</v>
      </c>
      <c r="D19" s="231" t="s">
        <v>46</v>
      </c>
      <c r="E19" s="232">
        <v>1</v>
      </c>
      <c r="F19" s="233" t="s">
        <v>41</v>
      </c>
      <c r="G19" s="234"/>
      <c r="H19" s="236">
        <f>IF(G19="","",IF(G19=G52,"〇","×"))</f>
      </c>
      <c r="J19" s="230" t="s">
        <v>48</v>
      </c>
      <c r="K19" s="9"/>
      <c r="L19" s="231">
        <v>10</v>
      </c>
      <c r="M19" s="231" t="s">
        <v>46</v>
      </c>
      <c r="N19" s="232">
        <v>7</v>
      </c>
      <c r="O19" s="233" t="s">
        <v>41</v>
      </c>
      <c r="P19" s="234"/>
      <c r="Q19" s="236">
        <f>IF(P19="","",IF(P19=P52,"〇","×"))</f>
      </c>
    </row>
    <row r="20" spans="1:17" ht="21.75" customHeight="1">
      <c r="A20" s="230"/>
      <c r="B20" s="9"/>
      <c r="C20" s="231"/>
      <c r="D20" s="231"/>
      <c r="E20" s="232"/>
      <c r="F20" s="233"/>
      <c r="G20" s="235"/>
      <c r="H20" s="236"/>
      <c r="J20" s="230"/>
      <c r="K20" s="9"/>
      <c r="L20" s="231"/>
      <c r="M20" s="231"/>
      <c r="N20" s="232"/>
      <c r="O20" s="233"/>
      <c r="P20" s="235"/>
      <c r="Q20" s="236"/>
    </row>
    <row r="21" spans="1:17" ht="21.75" customHeight="1">
      <c r="A21" s="9"/>
      <c r="B21" s="9"/>
      <c r="C21" s="10"/>
      <c r="D21" s="10"/>
      <c r="E21" s="11"/>
      <c r="F21" s="12"/>
      <c r="G21" s="13"/>
      <c r="H21" s="14"/>
      <c r="J21" s="9"/>
      <c r="K21" s="9"/>
      <c r="L21" s="10"/>
      <c r="M21" s="10"/>
      <c r="N21" s="11"/>
      <c r="O21" s="12"/>
      <c r="P21" s="13"/>
      <c r="Q21" s="14"/>
    </row>
    <row r="22" spans="1:17" ht="21.75" customHeight="1">
      <c r="A22" s="230" t="s">
        <v>49</v>
      </c>
      <c r="B22" s="9"/>
      <c r="C22" s="231">
        <v>9</v>
      </c>
      <c r="D22" s="231" t="s">
        <v>46</v>
      </c>
      <c r="E22" s="232">
        <v>2</v>
      </c>
      <c r="F22" s="233" t="s">
        <v>41</v>
      </c>
      <c r="G22" s="234"/>
      <c r="H22" s="236">
        <f>IF(G22="","",IF(G22=G55,"〇","×"))</f>
      </c>
      <c r="J22" s="230" t="s">
        <v>50</v>
      </c>
      <c r="K22" s="9"/>
      <c r="L22" s="231">
        <v>7</v>
      </c>
      <c r="M22" s="231" t="s">
        <v>46</v>
      </c>
      <c r="N22" s="232">
        <v>5</v>
      </c>
      <c r="O22" s="233" t="s">
        <v>41</v>
      </c>
      <c r="P22" s="234"/>
      <c r="Q22" s="236">
        <f>IF(P22="","",IF(P22=P55,"〇","×"))</f>
      </c>
    </row>
    <row r="23" spans="1:17" ht="21.75" customHeight="1">
      <c r="A23" s="230"/>
      <c r="B23" s="9"/>
      <c r="C23" s="231"/>
      <c r="D23" s="231"/>
      <c r="E23" s="232"/>
      <c r="F23" s="233"/>
      <c r="G23" s="235"/>
      <c r="H23" s="236"/>
      <c r="J23" s="230"/>
      <c r="K23" s="9"/>
      <c r="L23" s="231"/>
      <c r="M23" s="231"/>
      <c r="N23" s="232"/>
      <c r="O23" s="233"/>
      <c r="P23" s="235"/>
      <c r="Q23" s="236"/>
    </row>
    <row r="24" spans="1:17" ht="21.75" customHeight="1">
      <c r="A24" s="9"/>
      <c r="B24" s="9"/>
      <c r="C24" s="10"/>
      <c r="D24" s="10"/>
      <c r="E24" s="11"/>
      <c r="F24" s="12"/>
      <c r="G24" s="13"/>
      <c r="H24" s="14"/>
      <c r="J24" s="9"/>
      <c r="K24" s="9"/>
      <c r="L24" s="10"/>
      <c r="M24" s="10"/>
      <c r="N24" s="11"/>
      <c r="O24" s="12"/>
      <c r="P24" s="13"/>
      <c r="Q24" s="14"/>
    </row>
    <row r="25" spans="1:17" ht="21.75" customHeight="1">
      <c r="A25" s="230" t="s">
        <v>51</v>
      </c>
      <c r="B25" s="9"/>
      <c r="C25" s="231">
        <v>5</v>
      </c>
      <c r="D25" s="231" t="s">
        <v>46</v>
      </c>
      <c r="E25" s="232">
        <v>3</v>
      </c>
      <c r="F25" s="233" t="s">
        <v>41</v>
      </c>
      <c r="G25" s="234"/>
      <c r="H25" s="236">
        <f>IF(G25="","",IF(G25=G58,"〇","×"))</f>
      </c>
      <c r="J25" s="230" t="s">
        <v>52</v>
      </c>
      <c r="K25" s="9"/>
      <c r="L25" s="231">
        <v>6</v>
      </c>
      <c r="M25" s="231" t="s">
        <v>46</v>
      </c>
      <c r="N25" s="232">
        <v>2</v>
      </c>
      <c r="O25" s="233" t="s">
        <v>41</v>
      </c>
      <c r="P25" s="234"/>
      <c r="Q25" s="236">
        <f>IF(P25="","",IF(P25=P58,"〇","×"))</f>
      </c>
    </row>
    <row r="26" spans="1:17" ht="21.75" customHeight="1">
      <c r="A26" s="230"/>
      <c r="B26" s="9"/>
      <c r="C26" s="231"/>
      <c r="D26" s="231"/>
      <c r="E26" s="232"/>
      <c r="F26" s="233"/>
      <c r="G26" s="235"/>
      <c r="H26" s="236"/>
      <c r="J26" s="230"/>
      <c r="K26" s="9"/>
      <c r="L26" s="231"/>
      <c r="M26" s="231"/>
      <c r="N26" s="232"/>
      <c r="O26" s="233"/>
      <c r="P26" s="235"/>
      <c r="Q26" s="236"/>
    </row>
    <row r="27" spans="1:17" ht="21.75" customHeight="1">
      <c r="A27" s="9"/>
      <c r="B27" s="9"/>
      <c r="C27" s="10"/>
      <c r="D27" s="10"/>
      <c r="E27" s="11"/>
      <c r="F27" s="12"/>
      <c r="G27" s="13"/>
      <c r="H27" s="14"/>
      <c r="J27" s="9"/>
      <c r="K27" s="9"/>
      <c r="L27" s="10"/>
      <c r="M27" s="10"/>
      <c r="N27" s="11"/>
      <c r="O27" s="12"/>
      <c r="P27" s="13"/>
      <c r="Q27" s="14"/>
    </row>
    <row r="28" spans="1:17" ht="21.75" customHeight="1">
      <c r="A28" s="230" t="s">
        <v>53</v>
      </c>
      <c r="B28" s="9"/>
      <c r="C28" s="231">
        <v>3</v>
      </c>
      <c r="D28" s="231" t="s">
        <v>46</v>
      </c>
      <c r="E28" s="232">
        <v>1</v>
      </c>
      <c r="F28" s="233" t="s">
        <v>41</v>
      </c>
      <c r="G28" s="234"/>
      <c r="H28" s="236">
        <f>IF(G28="","",IF(G28=G61,"〇","×"))</f>
      </c>
      <c r="J28" s="230" t="s">
        <v>54</v>
      </c>
      <c r="K28" s="9"/>
      <c r="L28" s="231">
        <v>10</v>
      </c>
      <c r="M28" s="231" t="s">
        <v>46</v>
      </c>
      <c r="N28" s="232">
        <v>6</v>
      </c>
      <c r="O28" s="233" t="s">
        <v>41</v>
      </c>
      <c r="P28" s="234"/>
      <c r="Q28" s="236">
        <f>IF(P28="","",IF(P28=P61,"〇","×"))</f>
      </c>
    </row>
    <row r="29" spans="1:17" ht="21.75" customHeight="1">
      <c r="A29" s="230"/>
      <c r="B29" s="9"/>
      <c r="C29" s="231"/>
      <c r="D29" s="231"/>
      <c r="E29" s="232"/>
      <c r="F29" s="233"/>
      <c r="G29" s="235"/>
      <c r="H29" s="236"/>
      <c r="J29" s="230"/>
      <c r="K29" s="9"/>
      <c r="L29" s="231"/>
      <c r="M29" s="231"/>
      <c r="N29" s="232"/>
      <c r="O29" s="233"/>
      <c r="P29" s="235"/>
      <c r="Q29" s="236"/>
    </row>
    <row r="30" spans="1:17" ht="21.75" customHeight="1">
      <c r="A30" s="9"/>
      <c r="B30" s="9"/>
      <c r="C30" s="10"/>
      <c r="D30" s="10"/>
      <c r="E30" s="11"/>
      <c r="F30" s="12"/>
      <c r="G30" s="13"/>
      <c r="H30" s="14"/>
      <c r="J30" s="9"/>
      <c r="K30" s="9"/>
      <c r="L30" s="10"/>
      <c r="M30" s="10"/>
      <c r="N30" s="11"/>
      <c r="O30" s="12"/>
      <c r="P30" s="13"/>
      <c r="Q30" s="14"/>
    </row>
    <row r="31" spans="1:17" ht="21.75" customHeight="1">
      <c r="A31" s="230" t="s">
        <v>55</v>
      </c>
      <c r="B31" s="9"/>
      <c r="C31" s="231">
        <v>9</v>
      </c>
      <c r="D31" s="231" t="s">
        <v>46</v>
      </c>
      <c r="E31" s="232">
        <v>8</v>
      </c>
      <c r="F31" s="233" t="s">
        <v>41</v>
      </c>
      <c r="G31" s="234"/>
      <c r="H31" s="236">
        <f>IF(G31="","",IF(G31=G64,"〇","×"))</f>
      </c>
      <c r="J31" s="230" t="s">
        <v>56</v>
      </c>
      <c r="K31" s="9"/>
      <c r="L31" s="231">
        <v>5</v>
      </c>
      <c r="M31" s="231" t="s">
        <v>46</v>
      </c>
      <c r="N31" s="232">
        <v>4</v>
      </c>
      <c r="O31" s="233" t="s">
        <v>41</v>
      </c>
      <c r="P31" s="234"/>
      <c r="Q31" s="236">
        <f>IF(P31="","",IF(P31=P64,"〇","×"))</f>
      </c>
    </row>
    <row r="32" spans="1:17" ht="21.75" customHeight="1">
      <c r="A32" s="230"/>
      <c r="B32" s="9"/>
      <c r="C32" s="231"/>
      <c r="D32" s="231"/>
      <c r="E32" s="232"/>
      <c r="F32" s="233"/>
      <c r="G32" s="235"/>
      <c r="H32" s="236"/>
      <c r="J32" s="230"/>
      <c r="K32" s="9"/>
      <c r="L32" s="231"/>
      <c r="M32" s="231"/>
      <c r="N32" s="232"/>
      <c r="O32" s="233"/>
      <c r="P32" s="235"/>
      <c r="Q32" s="236"/>
    </row>
    <row r="33" spans="1:17" ht="21.75" customHeight="1">
      <c r="A33" s="15"/>
      <c r="B33" s="9"/>
      <c r="C33" s="16"/>
      <c r="D33" s="10"/>
      <c r="E33" s="17"/>
      <c r="F33" s="18"/>
      <c r="G33" s="19"/>
      <c r="H33" s="14"/>
      <c r="J33" s="15"/>
      <c r="K33" s="9"/>
      <c r="L33" s="16"/>
      <c r="M33" s="10"/>
      <c r="N33" s="17"/>
      <c r="O33" s="20"/>
      <c r="P33" s="21"/>
      <c r="Q33" s="20"/>
    </row>
    <row r="34" spans="3:17" ht="48.75" customHeight="1" hidden="1">
      <c r="C34" s="225" t="str">
        <f>C1</f>
        <v>ド　リ　ル</v>
      </c>
      <c r="D34" s="225"/>
      <c r="E34" s="225"/>
      <c r="F34" s="225"/>
      <c r="G34" s="225"/>
      <c r="H34" s="226" t="str">
        <f>H1</f>
        <v>１ねん</v>
      </c>
      <c r="I34" s="226"/>
      <c r="J34" s="226"/>
      <c r="K34" s="226"/>
      <c r="L34" s="227">
        <f>L1</f>
        <v>3</v>
      </c>
      <c r="M34" s="227"/>
      <c r="N34" s="1"/>
      <c r="O34" s="2"/>
      <c r="P34" s="3"/>
      <c r="Q34" s="4"/>
    </row>
    <row r="35" spans="7:18" ht="48" customHeight="1" hidden="1">
      <c r="G35" s="5"/>
      <c r="H35" s="240" t="str">
        <f>H2</f>
        <v>なまえ</v>
      </c>
      <c r="I35" s="240"/>
      <c r="J35" s="240"/>
      <c r="K35" s="240"/>
      <c r="L35" s="6" t="s">
        <v>29</v>
      </c>
      <c r="M35" s="229"/>
      <c r="N35" s="229"/>
      <c r="O35" s="229"/>
      <c r="P35" s="229"/>
      <c r="Q35" s="7" t="s">
        <v>4</v>
      </c>
      <c r="R35" s="7"/>
    </row>
    <row r="36" spans="7:18" ht="21.75" customHeight="1" hidden="1">
      <c r="G36" s="8"/>
      <c r="H36" s="8"/>
      <c r="I36" s="8"/>
      <c r="J36" s="8"/>
      <c r="K36" s="8"/>
      <c r="L36" s="6"/>
      <c r="M36" s="6"/>
      <c r="N36" s="6"/>
      <c r="O36" s="6"/>
      <c r="P36" s="6"/>
      <c r="Q36" s="6"/>
      <c r="R36" s="7"/>
    </row>
    <row r="37" spans="1:17" ht="21.75" customHeight="1" hidden="1">
      <c r="A37" s="230" t="str">
        <f>A4</f>
        <v>①</v>
      </c>
      <c r="B37" s="9"/>
      <c r="C37" s="231">
        <f>C4</f>
        <v>5</v>
      </c>
      <c r="D37" s="231" t="str">
        <f>D4</f>
        <v>－</v>
      </c>
      <c r="E37" s="231">
        <f>E4</f>
        <v>2</v>
      </c>
      <c r="F37" s="237" t="s">
        <v>57</v>
      </c>
      <c r="G37" s="238">
        <f>C37-E37</f>
        <v>3</v>
      </c>
      <c r="H37" s="239"/>
      <c r="J37" s="230" t="s">
        <v>8</v>
      </c>
      <c r="K37" s="9"/>
      <c r="L37" s="231">
        <f>L4</f>
        <v>6</v>
      </c>
      <c r="M37" s="231" t="str">
        <f>M4</f>
        <v>－</v>
      </c>
      <c r="N37" s="231">
        <f>N4</f>
        <v>5</v>
      </c>
      <c r="O37" s="237" t="s">
        <v>58</v>
      </c>
      <c r="P37" s="238">
        <f>L37-N37</f>
        <v>1</v>
      </c>
      <c r="Q37" s="239"/>
    </row>
    <row r="38" spans="1:17" ht="21.75" customHeight="1" hidden="1">
      <c r="A38" s="230"/>
      <c r="B38" s="9"/>
      <c r="C38" s="231"/>
      <c r="D38" s="231"/>
      <c r="E38" s="231"/>
      <c r="F38" s="237"/>
      <c r="G38" s="238"/>
      <c r="H38" s="239"/>
      <c r="J38" s="230"/>
      <c r="K38" s="9"/>
      <c r="L38" s="231"/>
      <c r="M38" s="231"/>
      <c r="N38" s="231"/>
      <c r="O38" s="237"/>
      <c r="P38" s="238"/>
      <c r="Q38" s="239"/>
    </row>
    <row r="39" spans="1:17" ht="21.75" customHeight="1" hidden="1">
      <c r="A39" s="9"/>
      <c r="B39" s="9"/>
      <c r="C39" s="10"/>
      <c r="D39" s="10"/>
      <c r="E39" s="11"/>
      <c r="F39" s="22"/>
      <c r="G39" s="23"/>
      <c r="H39" s="14"/>
      <c r="J39" s="9"/>
      <c r="K39" s="9"/>
      <c r="L39" s="10"/>
      <c r="M39" s="10"/>
      <c r="N39" s="11"/>
      <c r="O39" s="22"/>
      <c r="P39" s="23"/>
      <c r="Q39" s="14"/>
    </row>
    <row r="40" spans="1:17" ht="21.75" customHeight="1" hidden="1">
      <c r="A40" s="230" t="s">
        <v>11</v>
      </c>
      <c r="B40" s="9"/>
      <c r="C40" s="231">
        <f>C7</f>
        <v>4</v>
      </c>
      <c r="D40" s="231" t="str">
        <f>D7</f>
        <v>－</v>
      </c>
      <c r="E40" s="231">
        <f>E7</f>
        <v>1</v>
      </c>
      <c r="F40" s="237" t="s">
        <v>10</v>
      </c>
      <c r="G40" s="238">
        <f>C40-E40</f>
        <v>3</v>
      </c>
      <c r="H40" s="239"/>
      <c r="J40" s="230" t="s">
        <v>12</v>
      </c>
      <c r="K40" s="9"/>
      <c r="L40" s="231">
        <f>L7</f>
        <v>8</v>
      </c>
      <c r="M40" s="231" t="str">
        <f>M7</f>
        <v>－</v>
      </c>
      <c r="N40" s="231">
        <f>N7</f>
        <v>3</v>
      </c>
      <c r="O40" s="237" t="s">
        <v>30</v>
      </c>
      <c r="P40" s="238">
        <f>L40-N40</f>
        <v>5</v>
      </c>
      <c r="Q40" s="239"/>
    </row>
    <row r="41" spans="1:17" ht="21.75" customHeight="1" hidden="1">
      <c r="A41" s="230"/>
      <c r="B41" s="9"/>
      <c r="C41" s="231"/>
      <c r="D41" s="231"/>
      <c r="E41" s="231"/>
      <c r="F41" s="237"/>
      <c r="G41" s="238"/>
      <c r="H41" s="239"/>
      <c r="J41" s="230"/>
      <c r="K41" s="9"/>
      <c r="L41" s="231"/>
      <c r="M41" s="231"/>
      <c r="N41" s="231"/>
      <c r="O41" s="237"/>
      <c r="P41" s="238"/>
      <c r="Q41" s="239"/>
    </row>
    <row r="42" spans="1:17" ht="21.75" customHeight="1" hidden="1">
      <c r="A42" s="9"/>
      <c r="B42" s="9"/>
      <c r="C42" s="10"/>
      <c r="D42" s="10"/>
      <c r="E42" s="11"/>
      <c r="F42" s="22"/>
      <c r="G42" s="23"/>
      <c r="H42" s="14"/>
      <c r="J42" s="9"/>
      <c r="K42" s="9"/>
      <c r="L42" s="10"/>
      <c r="M42" s="10"/>
      <c r="N42" s="11"/>
      <c r="O42" s="22"/>
      <c r="P42" s="23"/>
      <c r="Q42" s="14"/>
    </row>
    <row r="43" spans="1:17" ht="21.75" customHeight="1" hidden="1">
      <c r="A43" s="230" t="s">
        <v>13</v>
      </c>
      <c r="B43" s="9"/>
      <c r="C43" s="231">
        <f>C10</f>
        <v>6</v>
      </c>
      <c r="D43" s="231" t="str">
        <f>D10</f>
        <v>－</v>
      </c>
      <c r="E43" s="231">
        <f>E10</f>
        <v>3</v>
      </c>
      <c r="F43" s="237" t="s">
        <v>10</v>
      </c>
      <c r="G43" s="238">
        <f>C43-E43</f>
        <v>3</v>
      </c>
      <c r="H43" s="239"/>
      <c r="J43" s="230" t="s">
        <v>14</v>
      </c>
      <c r="K43" s="9"/>
      <c r="L43" s="231">
        <f>L10</f>
        <v>7</v>
      </c>
      <c r="M43" s="231" t="str">
        <f>M10</f>
        <v>－</v>
      </c>
      <c r="N43" s="231">
        <f>N10</f>
        <v>2</v>
      </c>
      <c r="O43" s="237" t="s">
        <v>59</v>
      </c>
      <c r="P43" s="238">
        <f>L43-N43</f>
        <v>5</v>
      </c>
      <c r="Q43" s="239"/>
    </row>
    <row r="44" spans="1:17" ht="21.75" customHeight="1" hidden="1">
      <c r="A44" s="230"/>
      <c r="B44" s="9"/>
      <c r="C44" s="231"/>
      <c r="D44" s="231"/>
      <c r="E44" s="231"/>
      <c r="F44" s="237"/>
      <c r="G44" s="238"/>
      <c r="H44" s="239"/>
      <c r="J44" s="230"/>
      <c r="K44" s="9"/>
      <c r="L44" s="231"/>
      <c r="M44" s="231"/>
      <c r="N44" s="231"/>
      <c r="O44" s="237"/>
      <c r="P44" s="238"/>
      <c r="Q44" s="239"/>
    </row>
    <row r="45" spans="1:17" ht="21.75" customHeight="1" hidden="1">
      <c r="A45" s="9"/>
      <c r="B45" s="9"/>
      <c r="C45" s="10"/>
      <c r="D45" s="10"/>
      <c r="E45" s="11"/>
      <c r="F45" s="22"/>
      <c r="G45" s="23"/>
      <c r="H45" s="14"/>
      <c r="J45" s="9"/>
      <c r="K45" s="9"/>
      <c r="L45" s="10"/>
      <c r="M45" s="10"/>
      <c r="N45" s="11"/>
      <c r="O45" s="22"/>
      <c r="P45" s="23"/>
      <c r="Q45" s="14"/>
    </row>
    <row r="46" spans="1:17" ht="21.75" customHeight="1" hidden="1">
      <c r="A46" s="230" t="s">
        <v>15</v>
      </c>
      <c r="B46" s="9"/>
      <c r="C46" s="231">
        <f>C13</f>
        <v>10</v>
      </c>
      <c r="D46" s="231" t="str">
        <f>D13</f>
        <v>－</v>
      </c>
      <c r="E46" s="231">
        <f>E13</f>
        <v>9</v>
      </c>
      <c r="F46" s="237" t="s">
        <v>30</v>
      </c>
      <c r="G46" s="238">
        <f>C46-E46</f>
        <v>1</v>
      </c>
      <c r="H46" s="239"/>
      <c r="J46" s="230" t="s">
        <v>16</v>
      </c>
      <c r="K46" s="9"/>
      <c r="L46" s="231">
        <f>L13</f>
        <v>6</v>
      </c>
      <c r="M46" s="231" t="str">
        <f>M13</f>
        <v>－</v>
      </c>
      <c r="N46" s="231">
        <f>N13</f>
        <v>4</v>
      </c>
      <c r="O46" s="237" t="s">
        <v>10</v>
      </c>
      <c r="P46" s="238">
        <f>L46-N46</f>
        <v>2</v>
      </c>
      <c r="Q46" s="239"/>
    </row>
    <row r="47" spans="1:17" ht="21.75" customHeight="1" hidden="1">
      <c r="A47" s="230"/>
      <c r="B47" s="9"/>
      <c r="C47" s="231"/>
      <c r="D47" s="231"/>
      <c r="E47" s="231"/>
      <c r="F47" s="237"/>
      <c r="G47" s="238"/>
      <c r="H47" s="239"/>
      <c r="J47" s="230"/>
      <c r="K47" s="9"/>
      <c r="L47" s="231"/>
      <c r="M47" s="231"/>
      <c r="N47" s="231"/>
      <c r="O47" s="237"/>
      <c r="P47" s="238"/>
      <c r="Q47" s="239"/>
    </row>
    <row r="48" spans="1:17" ht="21.75" customHeight="1" hidden="1">
      <c r="A48" s="9"/>
      <c r="B48" s="9"/>
      <c r="C48" s="10"/>
      <c r="D48" s="10"/>
      <c r="E48" s="11"/>
      <c r="F48" s="22"/>
      <c r="G48" s="23"/>
      <c r="H48" s="14"/>
      <c r="J48" s="9"/>
      <c r="K48" s="9"/>
      <c r="L48" s="10"/>
      <c r="M48" s="10"/>
      <c r="N48" s="11"/>
      <c r="O48" s="22"/>
      <c r="P48" s="23"/>
      <c r="Q48" s="14"/>
    </row>
    <row r="49" spans="1:17" ht="21.75" customHeight="1" hidden="1">
      <c r="A49" s="230" t="s">
        <v>17</v>
      </c>
      <c r="B49" s="9"/>
      <c r="C49" s="231">
        <f>C16</f>
        <v>8</v>
      </c>
      <c r="D49" s="231" t="str">
        <f>D16</f>
        <v>－</v>
      </c>
      <c r="E49" s="231">
        <f>E16</f>
        <v>4</v>
      </c>
      <c r="F49" s="237" t="s">
        <v>30</v>
      </c>
      <c r="G49" s="238">
        <f>C49-E49</f>
        <v>4</v>
      </c>
      <c r="H49" s="239"/>
      <c r="J49" s="230" t="s">
        <v>18</v>
      </c>
      <c r="K49" s="9"/>
      <c r="L49" s="231">
        <f>L16</f>
        <v>9</v>
      </c>
      <c r="M49" s="231" t="str">
        <f>M16</f>
        <v>－</v>
      </c>
      <c r="N49" s="231">
        <f>N16</f>
        <v>6</v>
      </c>
      <c r="O49" s="237" t="s">
        <v>10</v>
      </c>
      <c r="P49" s="238">
        <f>L49-N49</f>
        <v>3</v>
      </c>
      <c r="Q49" s="239"/>
    </row>
    <row r="50" spans="1:17" ht="21.75" customHeight="1" hidden="1">
      <c r="A50" s="230"/>
      <c r="B50" s="9"/>
      <c r="C50" s="231"/>
      <c r="D50" s="231"/>
      <c r="E50" s="231"/>
      <c r="F50" s="237"/>
      <c r="G50" s="238"/>
      <c r="H50" s="239"/>
      <c r="J50" s="230"/>
      <c r="K50" s="9"/>
      <c r="L50" s="231"/>
      <c r="M50" s="231"/>
      <c r="N50" s="231"/>
      <c r="O50" s="237"/>
      <c r="P50" s="238"/>
      <c r="Q50" s="239"/>
    </row>
    <row r="51" spans="1:17" ht="21.75" customHeight="1" hidden="1">
      <c r="A51" s="9"/>
      <c r="B51" s="9"/>
      <c r="C51" s="10"/>
      <c r="D51" s="10"/>
      <c r="E51" s="11"/>
      <c r="F51" s="22"/>
      <c r="G51" s="23"/>
      <c r="H51" s="14"/>
      <c r="J51" s="9"/>
      <c r="K51" s="9"/>
      <c r="L51" s="10"/>
      <c r="M51" s="10"/>
      <c r="N51" s="11"/>
      <c r="O51" s="22"/>
      <c r="P51" s="23"/>
      <c r="Q51" s="14"/>
    </row>
    <row r="52" spans="1:17" ht="21.75" customHeight="1" hidden="1">
      <c r="A52" s="230" t="s">
        <v>19</v>
      </c>
      <c r="B52" s="9"/>
      <c r="C52" s="231">
        <f>C19</f>
        <v>2</v>
      </c>
      <c r="D52" s="231" t="str">
        <f>D19</f>
        <v>－</v>
      </c>
      <c r="E52" s="231">
        <f>E19</f>
        <v>1</v>
      </c>
      <c r="F52" s="237" t="s">
        <v>10</v>
      </c>
      <c r="G52" s="238">
        <f>C52-E52</f>
        <v>1</v>
      </c>
      <c r="H52" s="239"/>
      <c r="J52" s="230" t="s">
        <v>20</v>
      </c>
      <c r="K52" s="9"/>
      <c r="L52" s="231">
        <f>L19</f>
        <v>10</v>
      </c>
      <c r="M52" s="231" t="str">
        <f>M19</f>
        <v>－</v>
      </c>
      <c r="N52" s="231">
        <f>N19</f>
        <v>7</v>
      </c>
      <c r="O52" s="237" t="s">
        <v>10</v>
      </c>
      <c r="P52" s="238">
        <f>L52-N52</f>
        <v>3</v>
      </c>
      <c r="Q52" s="239"/>
    </row>
    <row r="53" spans="1:17" ht="21.75" customHeight="1" hidden="1">
      <c r="A53" s="230"/>
      <c r="B53" s="9"/>
      <c r="C53" s="231"/>
      <c r="D53" s="231"/>
      <c r="E53" s="231"/>
      <c r="F53" s="237"/>
      <c r="G53" s="238"/>
      <c r="H53" s="239"/>
      <c r="J53" s="230"/>
      <c r="K53" s="9"/>
      <c r="L53" s="231"/>
      <c r="M53" s="231"/>
      <c r="N53" s="231"/>
      <c r="O53" s="237"/>
      <c r="P53" s="238"/>
      <c r="Q53" s="239"/>
    </row>
    <row r="54" spans="1:17" ht="21.75" customHeight="1" hidden="1">
      <c r="A54" s="9"/>
      <c r="B54" s="9"/>
      <c r="C54" s="10"/>
      <c r="D54" s="10"/>
      <c r="E54" s="11"/>
      <c r="F54" s="22"/>
      <c r="G54" s="23"/>
      <c r="H54" s="14"/>
      <c r="J54" s="9"/>
      <c r="K54" s="9"/>
      <c r="L54" s="10"/>
      <c r="M54" s="10"/>
      <c r="N54" s="11"/>
      <c r="O54" s="22"/>
      <c r="P54" s="23"/>
      <c r="Q54" s="14"/>
    </row>
    <row r="55" spans="1:17" ht="21.75" customHeight="1" hidden="1">
      <c r="A55" s="230" t="s">
        <v>21</v>
      </c>
      <c r="B55" s="9"/>
      <c r="C55" s="231">
        <f>C22</f>
        <v>9</v>
      </c>
      <c r="D55" s="231" t="str">
        <f>D22</f>
        <v>－</v>
      </c>
      <c r="E55" s="231">
        <f>E22</f>
        <v>2</v>
      </c>
      <c r="F55" s="237" t="s">
        <v>41</v>
      </c>
      <c r="G55" s="238">
        <f>C55-E55</f>
        <v>7</v>
      </c>
      <c r="H55" s="239"/>
      <c r="J55" s="230" t="s">
        <v>50</v>
      </c>
      <c r="K55" s="9"/>
      <c r="L55" s="231">
        <f>L22</f>
        <v>7</v>
      </c>
      <c r="M55" s="231" t="str">
        <f>M22</f>
        <v>－</v>
      </c>
      <c r="N55" s="231">
        <f>N22</f>
        <v>5</v>
      </c>
      <c r="O55" s="237" t="s">
        <v>41</v>
      </c>
      <c r="P55" s="238">
        <f>L55-N55</f>
        <v>2</v>
      </c>
      <c r="Q55" s="239"/>
    </row>
    <row r="56" spans="1:17" ht="21.75" customHeight="1" hidden="1">
      <c r="A56" s="230"/>
      <c r="B56" s="9"/>
      <c r="C56" s="231"/>
      <c r="D56" s="231"/>
      <c r="E56" s="231"/>
      <c r="F56" s="237"/>
      <c r="G56" s="238"/>
      <c r="H56" s="239"/>
      <c r="J56" s="230"/>
      <c r="K56" s="9"/>
      <c r="L56" s="231"/>
      <c r="M56" s="231"/>
      <c r="N56" s="231"/>
      <c r="O56" s="237"/>
      <c r="P56" s="238"/>
      <c r="Q56" s="239"/>
    </row>
    <row r="57" spans="1:17" ht="21.75" customHeight="1" hidden="1">
      <c r="A57" s="9"/>
      <c r="B57" s="9"/>
      <c r="C57" s="10"/>
      <c r="D57" s="10"/>
      <c r="E57" s="11"/>
      <c r="F57" s="22"/>
      <c r="G57" s="23"/>
      <c r="H57" s="14"/>
      <c r="J57" s="9"/>
      <c r="K57" s="9"/>
      <c r="L57" s="10"/>
      <c r="M57" s="10"/>
      <c r="N57" s="11"/>
      <c r="O57" s="22"/>
      <c r="P57" s="23"/>
      <c r="Q57" s="14"/>
    </row>
    <row r="58" spans="1:17" ht="21.75" customHeight="1" hidden="1">
      <c r="A58" s="230" t="s">
        <v>51</v>
      </c>
      <c r="B58" s="9"/>
      <c r="C58" s="231">
        <f>C25</f>
        <v>5</v>
      </c>
      <c r="D58" s="231" t="str">
        <f>D25</f>
        <v>－</v>
      </c>
      <c r="E58" s="231">
        <f>E25</f>
        <v>3</v>
      </c>
      <c r="F58" s="237" t="s">
        <v>41</v>
      </c>
      <c r="G58" s="238">
        <f>C58-E58</f>
        <v>2</v>
      </c>
      <c r="H58" s="239"/>
      <c r="J58" s="230" t="s">
        <v>52</v>
      </c>
      <c r="K58" s="9"/>
      <c r="L58" s="231">
        <f>L25</f>
        <v>6</v>
      </c>
      <c r="M58" s="231" t="str">
        <f>M25</f>
        <v>－</v>
      </c>
      <c r="N58" s="231">
        <f>N25</f>
        <v>2</v>
      </c>
      <c r="O58" s="237" t="s">
        <v>41</v>
      </c>
      <c r="P58" s="238">
        <f>L58-N58</f>
        <v>4</v>
      </c>
      <c r="Q58" s="239"/>
    </row>
    <row r="59" spans="1:17" ht="21.75" customHeight="1" hidden="1">
      <c r="A59" s="230"/>
      <c r="B59" s="9"/>
      <c r="C59" s="231"/>
      <c r="D59" s="231"/>
      <c r="E59" s="231"/>
      <c r="F59" s="237"/>
      <c r="G59" s="238"/>
      <c r="H59" s="239"/>
      <c r="J59" s="230"/>
      <c r="K59" s="9"/>
      <c r="L59" s="231"/>
      <c r="M59" s="231"/>
      <c r="N59" s="231"/>
      <c r="O59" s="237"/>
      <c r="P59" s="238"/>
      <c r="Q59" s="239"/>
    </row>
    <row r="60" spans="1:17" ht="21.75" customHeight="1" hidden="1">
      <c r="A60" s="9"/>
      <c r="B60" s="9"/>
      <c r="C60" s="10"/>
      <c r="D60" s="10"/>
      <c r="E60" s="11"/>
      <c r="F60" s="22"/>
      <c r="G60" s="23"/>
      <c r="H60" s="14"/>
      <c r="J60" s="9"/>
      <c r="K60" s="9"/>
      <c r="L60" s="10"/>
      <c r="M60" s="10"/>
      <c r="N60" s="11"/>
      <c r="O60" s="22"/>
      <c r="P60" s="23"/>
      <c r="Q60" s="14"/>
    </row>
    <row r="61" spans="1:17" ht="21.75" customHeight="1" hidden="1">
      <c r="A61" s="230" t="s">
        <v>53</v>
      </c>
      <c r="B61" s="9"/>
      <c r="C61" s="231">
        <f>C28</f>
        <v>3</v>
      </c>
      <c r="D61" s="231" t="str">
        <f>D28</f>
        <v>－</v>
      </c>
      <c r="E61" s="231">
        <f>E28</f>
        <v>1</v>
      </c>
      <c r="F61" s="237" t="s">
        <v>58</v>
      </c>
      <c r="G61" s="238">
        <f>C61-E61</f>
        <v>2</v>
      </c>
      <c r="H61" s="239"/>
      <c r="J61" s="230" t="s">
        <v>60</v>
      </c>
      <c r="K61" s="9"/>
      <c r="L61" s="231">
        <f>L28</f>
        <v>10</v>
      </c>
      <c r="M61" s="231" t="str">
        <f>M28</f>
        <v>－</v>
      </c>
      <c r="N61" s="231">
        <f>N28</f>
        <v>6</v>
      </c>
      <c r="O61" s="237" t="s">
        <v>42</v>
      </c>
      <c r="P61" s="238">
        <f>L61-N61</f>
        <v>4</v>
      </c>
      <c r="Q61" s="239"/>
    </row>
    <row r="62" spans="1:17" ht="21.75" customHeight="1" hidden="1">
      <c r="A62" s="230"/>
      <c r="B62" s="9"/>
      <c r="C62" s="231"/>
      <c r="D62" s="231"/>
      <c r="E62" s="231"/>
      <c r="F62" s="237"/>
      <c r="G62" s="238"/>
      <c r="H62" s="239"/>
      <c r="J62" s="230"/>
      <c r="K62" s="9"/>
      <c r="L62" s="231"/>
      <c r="M62" s="231"/>
      <c r="N62" s="231"/>
      <c r="O62" s="237"/>
      <c r="P62" s="238"/>
      <c r="Q62" s="239"/>
    </row>
    <row r="63" spans="1:17" ht="21.75" customHeight="1" hidden="1">
      <c r="A63" s="9"/>
      <c r="B63" s="9"/>
      <c r="C63" s="10"/>
      <c r="D63" s="10"/>
      <c r="E63" s="11"/>
      <c r="F63" s="22"/>
      <c r="G63" s="23"/>
      <c r="H63" s="14"/>
      <c r="J63" s="9"/>
      <c r="K63" s="9"/>
      <c r="L63" s="10"/>
      <c r="M63" s="10"/>
      <c r="N63" s="11"/>
      <c r="O63" s="22"/>
      <c r="P63" s="23"/>
      <c r="Q63" s="14"/>
    </row>
    <row r="64" spans="1:17" ht="21.75" customHeight="1" hidden="1">
      <c r="A64" s="230" t="s">
        <v>61</v>
      </c>
      <c r="B64" s="9"/>
      <c r="C64" s="231">
        <f>C31</f>
        <v>9</v>
      </c>
      <c r="D64" s="231" t="str">
        <f>D31</f>
        <v>－</v>
      </c>
      <c r="E64" s="231">
        <f>E31</f>
        <v>8</v>
      </c>
      <c r="F64" s="237" t="s">
        <v>58</v>
      </c>
      <c r="G64" s="238">
        <f>C64-E64</f>
        <v>1</v>
      </c>
      <c r="H64" s="239"/>
      <c r="J64" s="230" t="s">
        <v>62</v>
      </c>
      <c r="K64" s="9"/>
      <c r="L64" s="231">
        <f>L31</f>
        <v>5</v>
      </c>
      <c r="M64" s="231" t="str">
        <f>M31</f>
        <v>－</v>
      </c>
      <c r="N64" s="231">
        <f>N31</f>
        <v>4</v>
      </c>
      <c r="O64" s="237" t="s">
        <v>58</v>
      </c>
      <c r="P64" s="238">
        <f>L64-N64</f>
        <v>1</v>
      </c>
      <c r="Q64" s="239"/>
    </row>
    <row r="65" spans="1:17" ht="21.75" customHeight="1" hidden="1">
      <c r="A65" s="230"/>
      <c r="B65" s="9"/>
      <c r="C65" s="231"/>
      <c r="D65" s="231"/>
      <c r="E65" s="231"/>
      <c r="F65" s="237"/>
      <c r="G65" s="238"/>
      <c r="H65" s="239"/>
      <c r="J65" s="230"/>
      <c r="K65" s="9"/>
      <c r="L65" s="231"/>
      <c r="M65" s="231"/>
      <c r="N65" s="231"/>
      <c r="O65" s="237"/>
      <c r="P65" s="238"/>
      <c r="Q65" s="239"/>
    </row>
    <row r="66" spans="1:17" ht="21.75" customHeight="1" hidden="1">
      <c r="A66" s="15"/>
      <c r="B66" s="9"/>
      <c r="C66" s="16"/>
      <c r="D66" s="16"/>
      <c r="E66" s="17"/>
      <c r="F66" s="18"/>
      <c r="G66" s="23"/>
      <c r="H66" s="24"/>
      <c r="J66" s="15"/>
      <c r="K66" s="9"/>
      <c r="L66" s="16"/>
      <c r="M66" s="16"/>
      <c r="N66" s="17"/>
      <c r="O66" s="18"/>
      <c r="P66" s="23"/>
      <c r="Q66" s="20"/>
    </row>
  </sheetData>
  <sheetProtection password="CC4B" sheet="1" formatCells="0" selectLockedCells="1"/>
  <mergeCells count="290">
    <mergeCell ref="A64:A65"/>
    <mergeCell ref="C64:C65"/>
    <mergeCell ref="D64:D65"/>
    <mergeCell ref="E64:E65"/>
    <mergeCell ref="F64:F65"/>
    <mergeCell ref="G64:G65"/>
    <mergeCell ref="A58:A59"/>
    <mergeCell ref="C58:C59"/>
    <mergeCell ref="P64:P65"/>
    <mergeCell ref="Q64:Q65"/>
    <mergeCell ref="H64:H65"/>
    <mergeCell ref="J64:J65"/>
    <mergeCell ref="L64:L65"/>
    <mergeCell ref="M64:M65"/>
    <mergeCell ref="N64:N65"/>
    <mergeCell ref="O64:O65"/>
    <mergeCell ref="J61:J62"/>
    <mergeCell ref="H58:H59"/>
    <mergeCell ref="J58:J59"/>
    <mergeCell ref="L58:L59"/>
    <mergeCell ref="M58:M59"/>
    <mergeCell ref="N58:N59"/>
    <mergeCell ref="Q61:Q62"/>
    <mergeCell ref="P58:P59"/>
    <mergeCell ref="Q58:Q59"/>
    <mergeCell ref="A61:A62"/>
    <mergeCell ref="C61:C62"/>
    <mergeCell ref="D61:D62"/>
    <mergeCell ref="E61:E62"/>
    <mergeCell ref="F61:F62"/>
    <mergeCell ref="G61:G62"/>
    <mergeCell ref="H61:H62"/>
    <mergeCell ref="N55:N56"/>
    <mergeCell ref="O55:O56"/>
    <mergeCell ref="P55:P56"/>
    <mergeCell ref="L61:L62"/>
    <mergeCell ref="M61:M62"/>
    <mergeCell ref="N61:N62"/>
    <mergeCell ref="O61:O62"/>
    <mergeCell ref="P61:P62"/>
    <mergeCell ref="O58:O59"/>
    <mergeCell ref="D58:D59"/>
    <mergeCell ref="E58:E59"/>
    <mergeCell ref="F58:F59"/>
    <mergeCell ref="G58:G59"/>
    <mergeCell ref="L55:L56"/>
    <mergeCell ref="M55:M56"/>
    <mergeCell ref="M52:M53"/>
    <mergeCell ref="N52:N53"/>
    <mergeCell ref="O52:O53"/>
    <mergeCell ref="A52:A53"/>
    <mergeCell ref="C52:C53"/>
    <mergeCell ref="D52:D53"/>
    <mergeCell ref="E52:E53"/>
    <mergeCell ref="F52:F53"/>
    <mergeCell ref="G52:G53"/>
    <mergeCell ref="G55:G56"/>
    <mergeCell ref="H55:H56"/>
    <mergeCell ref="J55:J56"/>
    <mergeCell ref="H52:H53"/>
    <mergeCell ref="J52:J53"/>
    <mergeCell ref="L52:L53"/>
    <mergeCell ref="A46:A47"/>
    <mergeCell ref="C46:C47"/>
    <mergeCell ref="Q55:Q56"/>
    <mergeCell ref="P52:P53"/>
    <mergeCell ref="Q52:Q53"/>
    <mergeCell ref="A55:A56"/>
    <mergeCell ref="C55:C56"/>
    <mergeCell ref="D55:D56"/>
    <mergeCell ref="E55:E56"/>
    <mergeCell ref="F55:F56"/>
    <mergeCell ref="J49:J50"/>
    <mergeCell ref="H46:H47"/>
    <mergeCell ref="J46:J47"/>
    <mergeCell ref="L46:L47"/>
    <mergeCell ref="M46:M47"/>
    <mergeCell ref="N46:N47"/>
    <mergeCell ref="Q49:Q50"/>
    <mergeCell ref="P46:P47"/>
    <mergeCell ref="Q46:Q47"/>
    <mergeCell ref="A49:A50"/>
    <mergeCell ref="C49:C50"/>
    <mergeCell ref="D49:D50"/>
    <mergeCell ref="E49:E50"/>
    <mergeCell ref="F49:F50"/>
    <mergeCell ref="G49:G50"/>
    <mergeCell ref="H49:H50"/>
    <mergeCell ref="N43:N44"/>
    <mergeCell ref="O43:O44"/>
    <mergeCell ref="P43:P44"/>
    <mergeCell ref="L49:L50"/>
    <mergeCell ref="M49:M50"/>
    <mergeCell ref="N49:N50"/>
    <mergeCell ref="O49:O50"/>
    <mergeCell ref="P49:P50"/>
    <mergeCell ref="O46:O47"/>
    <mergeCell ref="D46:D47"/>
    <mergeCell ref="E46:E47"/>
    <mergeCell ref="F46:F47"/>
    <mergeCell ref="G46:G47"/>
    <mergeCell ref="L43:L44"/>
    <mergeCell ref="M43:M44"/>
    <mergeCell ref="M40:M41"/>
    <mergeCell ref="N40:N41"/>
    <mergeCell ref="O40:O41"/>
    <mergeCell ref="A40:A41"/>
    <mergeCell ref="C40:C41"/>
    <mergeCell ref="D40:D41"/>
    <mergeCell ref="E40:E41"/>
    <mergeCell ref="F40:F41"/>
    <mergeCell ref="G40:G41"/>
    <mergeCell ref="G43:G44"/>
    <mergeCell ref="H43:H44"/>
    <mergeCell ref="J43:J44"/>
    <mergeCell ref="H40:H41"/>
    <mergeCell ref="J40:J41"/>
    <mergeCell ref="L40:L41"/>
    <mergeCell ref="H37:H38"/>
    <mergeCell ref="J37:J38"/>
    <mergeCell ref="Q43:Q44"/>
    <mergeCell ref="P40:P41"/>
    <mergeCell ref="Q40:Q41"/>
    <mergeCell ref="A43:A44"/>
    <mergeCell ref="C43:C44"/>
    <mergeCell ref="D43:D44"/>
    <mergeCell ref="E43:E44"/>
    <mergeCell ref="F43:F44"/>
    <mergeCell ref="P37:P38"/>
    <mergeCell ref="Q37:Q38"/>
    <mergeCell ref="H35:K35"/>
    <mergeCell ref="M35:P35"/>
    <mergeCell ref="A37:A38"/>
    <mergeCell ref="C37:C38"/>
    <mergeCell ref="D37:D38"/>
    <mergeCell ref="E37:E38"/>
    <mergeCell ref="F37:F38"/>
    <mergeCell ref="G37:G38"/>
    <mergeCell ref="M31:M32"/>
    <mergeCell ref="N31:N32"/>
    <mergeCell ref="L37:L38"/>
    <mergeCell ref="M37:M38"/>
    <mergeCell ref="N37:N38"/>
    <mergeCell ref="O37:O38"/>
    <mergeCell ref="O31:O32"/>
    <mergeCell ref="P31:P32"/>
    <mergeCell ref="Q31:Q32"/>
    <mergeCell ref="C34:G34"/>
    <mergeCell ref="H34:K34"/>
    <mergeCell ref="L34:M34"/>
    <mergeCell ref="G31:G32"/>
    <mergeCell ref="H31:H32"/>
    <mergeCell ref="J31:J32"/>
    <mergeCell ref="L31:L32"/>
    <mergeCell ref="M28:M29"/>
    <mergeCell ref="N28:N29"/>
    <mergeCell ref="O28:O29"/>
    <mergeCell ref="P28:P29"/>
    <mergeCell ref="Q28:Q29"/>
    <mergeCell ref="A31:A32"/>
    <mergeCell ref="C31:C32"/>
    <mergeCell ref="D31:D32"/>
    <mergeCell ref="E31:E32"/>
    <mergeCell ref="F31:F32"/>
    <mergeCell ref="J25:J26"/>
    <mergeCell ref="L25:L26"/>
    <mergeCell ref="M25:M26"/>
    <mergeCell ref="N25:N26"/>
    <mergeCell ref="O25:O26"/>
    <mergeCell ref="P25:P26"/>
    <mergeCell ref="Q25:Q26"/>
    <mergeCell ref="A28:A29"/>
    <mergeCell ref="C28:C29"/>
    <mergeCell ref="D28:D29"/>
    <mergeCell ref="E28:E29"/>
    <mergeCell ref="F28:F29"/>
    <mergeCell ref="G28:G29"/>
    <mergeCell ref="H28:H29"/>
    <mergeCell ref="J28:J29"/>
    <mergeCell ref="L28:L29"/>
    <mergeCell ref="G22:G23"/>
    <mergeCell ref="H22:H23"/>
    <mergeCell ref="J22:J23"/>
    <mergeCell ref="L22:L23"/>
    <mergeCell ref="M22:M23"/>
    <mergeCell ref="N22:N23"/>
    <mergeCell ref="O22:O23"/>
    <mergeCell ref="P22:P23"/>
    <mergeCell ref="Q22:Q23"/>
    <mergeCell ref="A25:A26"/>
    <mergeCell ref="C25:C26"/>
    <mergeCell ref="D25:D26"/>
    <mergeCell ref="E25:E26"/>
    <mergeCell ref="F25:F26"/>
    <mergeCell ref="G25:G26"/>
    <mergeCell ref="H25:H26"/>
    <mergeCell ref="M19:M20"/>
    <mergeCell ref="N19:N20"/>
    <mergeCell ref="O19:O20"/>
    <mergeCell ref="P19:P20"/>
    <mergeCell ref="Q19:Q20"/>
    <mergeCell ref="A22:A23"/>
    <mergeCell ref="C22:C23"/>
    <mergeCell ref="D22:D23"/>
    <mergeCell ref="E22:E23"/>
    <mergeCell ref="F22:F23"/>
    <mergeCell ref="J16:J17"/>
    <mergeCell ref="L16:L17"/>
    <mergeCell ref="M16:M17"/>
    <mergeCell ref="N16:N17"/>
    <mergeCell ref="O16:O17"/>
    <mergeCell ref="P16:P17"/>
    <mergeCell ref="Q16:Q17"/>
    <mergeCell ref="A19:A20"/>
    <mergeCell ref="C19:C20"/>
    <mergeCell ref="D19:D20"/>
    <mergeCell ref="E19:E20"/>
    <mergeCell ref="F19:F20"/>
    <mergeCell ref="G19:G20"/>
    <mergeCell ref="H19:H20"/>
    <mergeCell ref="J19:J20"/>
    <mergeCell ref="L19:L20"/>
    <mergeCell ref="G13:G14"/>
    <mergeCell ref="H13:H14"/>
    <mergeCell ref="J13:J14"/>
    <mergeCell ref="L13:L14"/>
    <mergeCell ref="M13:M14"/>
    <mergeCell ref="N13:N14"/>
    <mergeCell ref="O13:O14"/>
    <mergeCell ref="P13:P14"/>
    <mergeCell ref="Q13:Q14"/>
    <mergeCell ref="A16:A17"/>
    <mergeCell ref="C16:C17"/>
    <mergeCell ref="D16:D17"/>
    <mergeCell ref="E16:E17"/>
    <mergeCell ref="F16:F17"/>
    <mergeCell ref="G16:G17"/>
    <mergeCell ref="H16:H17"/>
    <mergeCell ref="M10:M11"/>
    <mergeCell ref="N10:N11"/>
    <mergeCell ref="O10:O11"/>
    <mergeCell ref="P10:P11"/>
    <mergeCell ref="Q10:Q11"/>
    <mergeCell ref="A13:A14"/>
    <mergeCell ref="C13:C14"/>
    <mergeCell ref="D13:D14"/>
    <mergeCell ref="E13:E14"/>
    <mergeCell ref="F13:F14"/>
    <mergeCell ref="J7:J8"/>
    <mergeCell ref="L7:L8"/>
    <mergeCell ref="M7:M8"/>
    <mergeCell ref="N7:N8"/>
    <mergeCell ref="O7:O8"/>
    <mergeCell ref="P7:P8"/>
    <mergeCell ref="Q7:Q8"/>
    <mergeCell ref="A10:A11"/>
    <mergeCell ref="C10:C11"/>
    <mergeCell ref="D10:D11"/>
    <mergeCell ref="E10:E11"/>
    <mergeCell ref="F10:F11"/>
    <mergeCell ref="G10:G11"/>
    <mergeCell ref="H10:H11"/>
    <mergeCell ref="J10:J11"/>
    <mergeCell ref="L10:L11"/>
    <mergeCell ref="G4:G5"/>
    <mergeCell ref="H4:H5"/>
    <mergeCell ref="J4:J5"/>
    <mergeCell ref="L4:L5"/>
    <mergeCell ref="M4:M5"/>
    <mergeCell ref="N4:N5"/>
    <mergeCell ref="O4:O5"/>
    <mergeCell ref="P4:P5"/>
    <mergeCell ref="Q4:Q5"/>
    <mergeCell ref="A7:A8"/>
    <mergeCell ref="C7:C8"/>
    <mergeCell ref="D7:D8"/>
    <mergeCell ref="E7:E8"/>
    <mergeCell ref="F7:F8"/>
    <mergeCell ref="G7:G8"/>
    <mergeCell ref="H7:H8"/>
    <mergeCell ref="C1:G1"/>
    <mergeCell ref="H1:K1"/>
    <mergeCell ref="L1:M1"/>
    <mergeCell ref="H2:K2"/>
    <mergeCell ref="M2:P2"/>
    <mergeCell ref="A4:A5"/>
    <mergeCell ref="C4:C5"/>
    <mergeCell ref="D4:D5"/>
    <mergeCell ref="E4:E5"/>
    <mergeCell ref="F4:F5"/>
  </mergeCells>
  <printOptions/>
  <pageMargins left="0.7874015748031497" right="0.7874015748031497" top="0.8267716535433072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66"/>
  <sheetViews>
    <sheetView view="pageBreakPreview" zoomScaleSheetLayoutView="100" zoomScalePageLayoutView="0" workbookViewId="0" topLeftCell="A17">
      <selection activeCell="P31" sqref="P31:P32"/>
    </sheetView>
  </sheetViews>
  <sheetFormatPr defaultColWidth="9.00390625" defaultRowHeight="13.5"/>
  <cols>
    <col min="1" max="1" width="3.625" style="0" customWidth="1"/>
    <col min="2" max="2" width="2.50390625" style="0" customWidth="1"/>
    <col min="3" max="3" width="6.875" style="0" customWidth="1"/>
    <col min="4" max="4" width="4.375" style="0" customWidth="1"/>
    <col min="5" max="5" width="6.875" style="0" customWidth="1"/>
    <col min="6" max="6" width="4.375" style="0" customWidth="1"/>
    <col min="7" max="7" width="6.875" style="0" customWidth="1"/>
    <col min="8" max="8" width="5.003906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6.875" style="0" customWidth="1"/>
    <col min="13" max="13" width="4.375" style="0" customWidth="1"/>
    <col min="14" max="14" width="6.875" style="0" customWidth="1"/>
    <col min="15" max="15" width="4.375" style="0" customWidth="1"/>
    <col min="16" max="16" width="6.875" style="0" customWidth="1"/>
    <col min="17" max="17" width="5.00390625" style="0" customWidth="1"/>
    <col min="18" max="18" width="2.50390625" style="0" customWidth="1"/>
  </cols>
  <sheetData>
    <row r="1" spans="3:17" ht="48.75" customHeight="1">
      <c r="C1" s="225" t="s">
        <v>63</v>
      </c>
      <c r="D1" s="225"/>
      <c r="E1" s="225"/>
      <c r="F1" s="225"/>
      <c r="G1" s="225"/>
      <c r="H1" s="226" t="s">
        <v>64</v>
      </c>
      <c r="I1" s="226"/>
      <c r="J1" s="226"/>
      <c r="K1" s="226"/>
      <c r="L1" s="227">
        <v>1</v>
      </c>
      <c r="M1" s="227"/>
      <c r="N1" s="1"/>
      <c r="O1" s="2"/>
      <c r="P1" s="3"/>
      <c r="Q1" s="4"/>
    </row>
    <row r="2" spans="7:18" ht="48" customHeight="1">
      <c r="G2" s="5"/>
      <c r="H2" s="228" t="s">
        <v>65</v>
      </c>
      <c r="I2" s="228"/>
      <c r="J2" s="228"/>
      <c r="K2" s="228"/>
      <c r="L2" s="6" t="s">
        <v>66</v>
      </c>
      <c r="M2" s="229"/>
      <c r="N2" s="229"/>
      <c r="O2" s="229"/>
      <c r="P2" s="229"/>
      <c r="Q2" s="7" t="s">
        <v>4</v>
      </c>
      <c r="R2" s="7"/>
    </row>
    <row r="3" spans="7:18" ht="21.75" customHeight="1">
      <c r="G3" s="13"/>
      <c r="H3" s="13"/>
      <c r="I3" s="13"/>
      <c r="J3" s="13"/>
      <c r="K3" s="13"/>
      <c r="L3" s="25"/>
      <c r="M3" s="25"/>
      <c r="N3" s="25"/>
      <c r="O3" s="25"/>
      <c r="P3" s="25"/>
      <c r="Q3" s="6"/>
      <c r="R3" s="7"/>
    </row>
    <row r="4" spans="1:19" ht="21.75" customHeight="1">
      <c r="A4" s="230" t="s">
        <v>5</v>
      </c>
      <c r="B4" s="9"/>
      <c r="C4" s="241">
        <v>18</v>
      </c>
      <c r="D4" s="241" t="s">
        <v>67</v>
      </c>
      <c r="E4" s="242">
        <v>2</v>
      </c>
      <c r="F4" s="243" t="s">
        <v>68</v>
      </c>
      <c r="G4" s="244"/>
      <c r="H4" s="246">
        <f>IF(G4="","",IF(G4=G37,"〇","×"))</f>
      </c>
      <c r="J4" s="230" t="s">
        <v>8</v>
      </c>
      <c r="K4" s="9"/>
      <c r="L4" s="241">
        <v>32</v>
      </c>
      <c r="M4" s="241" t="s">
        <v>67</v>
      </c>
      <c r="N4" s="242">
        <v>8</v>
      </c>
      <c r="O4" s="243" t="s">
        <v>68</v>
      </c>
      <c r="P4" s="244"/>
      <c r="Q4" s="246">
        <f>IF(P4="","",IF(P4=P37,"〇","×"))</f>
      </c>
      <c r="S4" s="26"/>
    </row>
    <row r="5" spans="1:19" ht="21.75" customHeight="1">
      <c r="A5" s="230"/>
      <c r="B5" s="9"/>
      <c r="C5" s="241"/>
      <c r="D5" s="241"/>
      <c r="E5" s="242"/>
      <c r="F5" s="243"/>
      <c r="G5" s="245"/>
      <c r="H5" s="246"/>
      <c r="J5" s="230"/>
      <c r="K5" s="9"/>
      <c r="L5" s="241"/>
      <c r="M5" s="241"/>
      <c r="N5" s="242"/>
      <c r="O5" s="243"/>
      <c r="P5" s="245"/>
      <c r="Q5" s="246"/>
      <c r="S5" s="26"/>
    </row>
    <row r="6" spans="1:19" ht="21.75" customHeight="1">
      <c r="A6" s="9"/>
      <c r="B6" s="9"/>
      <c r="C6" s="27"/>
      <c r="D6" s="27"/>
      <c r="E6" s="28"/>
      <c r="F6" s="29"/>
      <c r="G6" s="30"/>
      <c r="H6" s="31"/>
      <c r="I6" s="32"/>
      <c r="J6" s="33"/>
      <c r="K6" s="33"/>
      <c r="L6" s="30"/>
      <c r="M6" s="30"/>
      <c r="N6" s="34"/>
      <c r="O6" s="35"/>
      <c r="P6" s="30"/>
      <c r="Q6" s="36"/>
      <c r="S6" s="26"/>
    </row>
    <row r="7" spans="1:19" ht="21.75" customHeight="1">
      <c r="A7" s="230" t="s">
        <v>11</v>
      </c>
      <c r="B7" s="9"/>
      <c r="C7" s="241">
        <v>83</v>
      </c>
      <c r="D7" s="241" t="s">
        <v>67</v>
      </c>
      <c r="E7" s="242">
        <v>7</v>
      </c>
      <c r="F7" s="243" t="s">
        <v>68</v>
      </c>
      <c r="G7" s="244"/>
      <c r="H7" s="246">
        <f>IF(G7="","",IF(G7=G40,"〇","×"))</f>
      </c>
      <c r="J7" s="230" t="s">
        <v>12</v>
      </c>
      <c r="K7" s="9"/>
      <c r="L7" s="241">
        <v>41</v>
      </c>
      <c r="M7" s="241" t="s">
        <v>67</v>
      </c>
      <c r="N7" s="242">
        <v>9</v>
      </c>
      <c r="O7" s="243" t="s">
        <v>68</v>
      </c>
      <c r="P7" s="244"/>
      <c r="Q7" s="246">
        <f>IF(P7="","",IF(P7=P40,"〇","×"))</f>
      </c>
      <c r="S7" s="26"/>
    </row>
    <row r="8" spans="1:19" ht="21.75" customHeight="1">
      <c r="A8" s="230"/>
      <c r="B8" s="9"/>
      <c r="C8" s="241"/>
      <c r="D8" s="241"/>
      <c r="E8" s="242"/>
      <c r="F8" s="243"/>
      <c r="G8" s="245"/>
      <c r="H8" s="246"/>
      <c r="J8" s="230"/>
      <c r="K8" s="9"/>
      <c r="L8" s="241"/>
      <c r="M8" s="241"/>
      <c r="N8" s="242"/>
      <c r="O8" s="243"/>
      <c r="P8" s="245"/>
      <c r="Q8" s="246"/>
      <c r="S8" s="26"/>
    </row>
    <row r="9" spans="1:19" ht="21.75" customHeight="1">
      <c r="A9" s="9"/>
      <c r="B9" s="9"/>
      <c r="C9" s="27"/>
      <c r="D9" s="27"/>
      <c r="E9" s="28"/>
      <c r="F9" s="29"/>
      <c r="G9" s="30"/>
      <c r="H9" s="31"/>
      <c r="I9" s="32"/>
      <c r="J9" s="33"/>
      <c r="K9" s="33"/>
      <c r="L9" s="30"/>
      <c r="M9" s="30"/>
      <c r="N9" s="34"/>
      <c r="O9" s="35"/>
      <c r="P9" s="30"/>
      <c r="Q9" s="36"/>
      <c r="S9" s="26"/>
    </row>
    <row r="10" spans="1:19" ht="21.75" customHeight="1">
      <c r="A10" s="230" t="s">
        <v>13</v>
      </c>
      <c r="B10" s="9"/>
      <c r="C10" s="241">
        <v>28</v>
      </c>
      <c r="D10" s="241" t="s">
        <v>67</v>
      </c>
      <c r="E10" s="242">
        <v>2</v>
      </c>
      <c r="F10" s="243" t="s">
        <v>68</v>
      </c>
      <c r="G10" s="244"/>
      <c r="H10" s="246">
        <f>IF(G10="","",IF(G10=G43,"〇","×"))</f>
      </c>
      <c r="J10" s="230" t="s">
        <v>14</v>
      </c>
      <c r="K10" s="9"/>
      <c r="L10" s="241">
        <v>73</v>
      </c>
      <c r="M10" s="241" t="s">
        <v>67</v>
      </c>
      <c r="N10" s="242">
        <v>7</v>
      </c>
      <c r="O10" s="243" t="s">
        <v>68</v>
      </c>
      <c r="P10" s="244"/>
      <c r="Q10" s="246">
        <f>IF(P10="","",IF(P10=P43,"〇","×"))</f>
      </c>
      <c r="S10" s="26"/>
    </row>
    <row r="11" spans="1:19" ht="21.75" customHeight="1">
      <c r="A11" s="230"/>
      <c r="B11" s="9"/>
      <c r="C11" s="241"/>
      <c r="D11" s="241"/>
      <c r="E11" s="242"/>
      <c r="F11" s="243"/>
      <c r="G11" s="245"/>
      <c r="H11" s="246"/>
      <c r="J11" s="230"/>
      <c r="K11" s="9"/>
      <c r="L11" s="241"/>
      <c r="M11" s="241"/>
      <c r="N11" s="242"/>
      <c r="O11" s="243"/>
      <c r="P11" s="245"/>
      <c r="Q11" s="246"/>
      <c r="S11" s="26"/>
    </row>
    <row r="12" spans="1:19" ht="21.75" customHeight="1">
      <c r="A12" s="9"/>
      <c r="B12" s="9"/>
      <c r="C12" s="27"/>
      <c r="D12" s="27"/>
      <c r="E12" s="28"/>
      <c r="F12" s="29"/>
      <c r="G12" s="30"/>
      <c r="H12" s="31"/>
      <c r="I12" s="32"/>
      <c r="J12" s="33"/>
      <c r="K12" s="33"/>
      <c r="L12" s="30"/>
      <c r="M12" s="30"/>
      <c r="N12" s="34"/>
      <c r="O12" s="35"/>
      <c r="P12" s="30"/>
      <c r="Q12" s="36"/>
      <c r="S12" s="26"/>
    </row>
    <row r="13" spans="1:19" ht="21.75" customHeight="1">
      <c r="A13" s="230" t="s">
        <v>15</v>
      </c>
      <c r="B13" s="9"/>
      <c r="C13" s="241">
        <v>67</v>
      </c>
      <c r="D13" s="241" t="s">
        <v>67</v>
      </c>
      <c r="E13" s="242">
        <v>3</v>
      </c>
      <c r="F13" s="243" t="s">
        <v>68</v>
      </c>
      <c r="G13" s="244"/>
      <c r="H13" s="246">
        <f>IF(G13="","",IF(G13=G46,"〇","×"))</f>
      </c>
      <c r="J13" s="230" t="s">
        <v>16</v>
      </c>
      <c r="K13" s="9"/>
      <c r="L13" s="241">
        <v>34</v>
      </c>
      <c r="M13" s="241" t="s">
        <v>67</v>
      </c>
      <c r="N13" s="242">
        <v>6</v>
      </c>
      <c r="O13" s="243" t="s">
        <v>68</v>
      </c>
      <c r="P13" s="244"/>
      <c r="Q13" s="246">
        <f>IF(P13="","",IF(P13=P46,"〇","×"))</f>
      </c>
      <c r="S13" s="26"/>
    </row>
    <row r="14" spans="1:19" ht="21.75" customHeight="1">
      <c r="A14" s="230"/>
      <c r="B14" s="9"/>
      <c r="C14" s="241"/>
      <c r="D14" s="241"/>
      <c r="E14" s="242"/>
      <c r="F14" s="243"/>
      <c r="G14" s="245"/>
      <c r="H14" s="246"/>
      <c r="J14" s="230"/>
      <c r="K14" s="9"/>
      <c r="L14" s="241"/>
      <c r="M14" s="241"/>
      <c r="N14" s="242"/>
      <c r="O14" s="243"/>
      <c r="P14" s="245"/>
      <c r="Q14" s="246"/>
      <c r="S14" s="26"/>
    </row>
    <row r="15" spans="1:19" ht="21.75" customHeight="1">
      <c r="A15" s="9"/>
      <c r="B15" s="9"/>
      <c r="C15" s="27"/>
      <c r="D15" s="27"/>
      <c r="E15" s="28"/>
      <c r="F15" s="29"/>
      <c r="G15" s="30"/>
      <c r="H15" s="31"/>
      <c r="I15" s="32"/>
      <c r="J15" s="33"/>
      <c r="K15" s="33"/>
      <c r="L15" s="30"/>
      <c r="M15" s="30"/>
      <c r="N15" s="34"/>
      <c r="O15" s="35"/>
      <c r="P15" s="30"/>
      <c r="Q15" s="36"/>
      <c r="S15" s="26"/>
    </row>
    <row r="16" spans="1:19" ht="21.75" customHeight="1">
      <c r="A16" s="230" t="s">
        <v>17</v>
      </c>
      <c r="B16" s="9"/>
      <c r="C16" s="241">
        <v>35</v>
      </c>
      <c r="D16" s="241" t="s">
        <v>67</v>
      </c>
      <c r="E16" s="242">
        <v>5</v>
      </c>
      <c r="F16" s="243" t="s">
        <v>68</v>
      </c>
      <c r="G16" s="244"/>
      <c r="H16" s="246">
        <f>IF(G16="","",IF(G16=G49,"〇","×"))</f>
      </c>
      <c r="J16" s="230" t="s">
        <v>18</v>
      </c>
      <c r="K16" s="9"/>
      <c r="L16" s="241">
        <v>59</v>
      </c>
      <c r="M16" s="241" t="s">
        <v>67</v>
      </c>
      <c r="N16" s="242">
        <v>1</v>
      </c>
      <c r="O16" s="243" t="s">
        <v>68</v>
      </c>
      <c r="P16" s="244"/>
      <c r="Q16" s="246">
        <f>IF(P16="","",IF(P16=P49,"〇","×"))</f>
      </c>
      <c r="S16" s="26"/>
    </row>
    <row r="17" spans="1:19" ht="21.75" customHeight="1">
      <c r="A17" s="230"/>
      <c r="B17" s="9"/>
      <c r="C17" s="241"/>
      <c r="D17" s="241"/>
      <c r="E17" s="242"/>
      <c r="F17" s="243"/>
      <c r="G17" s="245"/>
      <c r="H17" s="246"/>
      <c r="J17" s="230"/>
      <c r="K17" s="9"/>
      <c r="L17" s="241"/>
      <c r="M17" s="241"/>
      <c r="N17" s="242"/>
      <c r="O17" s="243"/>
      <c r="P17" s="245"/>
      <c r="Q17" s="246"/>
      <c r="S17" s="26"/>
    </row>
    <row r="18" spans="1:19" ht="21.75" customHeight="1">
      <c r="A18" s="9"/>
      <c r="B18" s="9"/>
      <c r="C18" s="27"/>
      <c r="D18" s="27"/>
      <c r="E18" s="28"/>
      <c r="F18" s="29"/>
      <c r="G18" s="30"/>
      <c r="H18" s="31"/>
      <c r="I18" s="32"/>
      <c r="J18" s="33"/>
      <c r="K18" s="33"/>
      <c r="L18" s="30"/>
      <c r="M18" s="30"/>
      <c r="N18" s="34"/>
      <c r="O18" s="35"/>
      <c r="P18" s="30"/>
      <c r="Q18" s="36"/>
      <c r="S18" s="26"/>
    </row>
    <row r="19" spans="1:19" ht="21.75" customHeight="1">
      <c r="A19" s="230" t="s">
        <v>69</v>
      </c>
      <c r="B19" s="9"/>
      <c r="C19" s="241">
        <v>46</v>
      </c>
      <c r="D19" s="241" t="s">
        <v>67</v>
      </c>
      <c r="E19" s="242">
        <v>4</v>
      </c>
      <c r="F19" s="243" t="s">
        <v>68</v>
      </c>
      <c r="G19" s="244"/>
      <c r="H19" s="246">
        <f>IF(G19="","",IF(G19=G52,"〇","×"))</f>
      </c>
      <c r="J19" s="230" t="s">
        <v>70</v>
      </c>
      <c r="K19" s="9"/>
      <c r="L19" s="241">
        <v>24</v>
      </c>
      <c r="M19" s="241" t="s">
        <v>67</v>
      </c>
      <c r="N19" s="242">
        <v>6</v>
      </c>
      <c r="O19" s="243" t="s">
        <v>68</v>
      </c>
      <c r="P19" s="244"/>
      <c r="Q19" s="246">
        <f>IF(P19="","",IF(P19=P52,"〇","×"))</f>
      </c>
      <c r="S19" s="26"/>
    </row>
    <row r="20" spans="1:19" ht="21.75" customHeight="1">
      <c r="A20" s="230"/>
      <c r="B20" s="9"/>
      <c r="C20" s="241"/>
      <c r="D20" s="241"/>
      <c r="E20" s="242"/>
      <c r="F20" s="243"/>
      <c r="G20" s="245"/>
      <c r="H20" s="246"/>
      <c r="J20" s="230"/>
      <c r="K20" s="9"/>
      <c r="L20" s="241"/>
      <c r="M20" s="241"/>
      <c r="N20" s="242"/>
      <c r="O20" s="243"/>
      <c r="P20" s="245"/>
      <c r="Q20" s="246"/>
      <c r="S20" s="26"/>
    </row>
    <row r="21" spans="1:19" ht="21.75" customHeight="1">
      <c r="A21" s="9"/>
      <c r="B21" s="9"/>
      <c r="C21" s="27"/>
      <c r="D21" s="27"/>
      <c r="E21" s="28"/>
      <c r="F21" s="29"/>
      <c r="G21" s="30"/>
      <c r="H21" s="31"/>
      <c r="I21" s="32"/>
      <c r="J21" s="33"/>
      <c r="K21" s="33"/>
      <c r="L21" s="30"/>
      <c r="M21" s="30"/>
      <c r="N21" s="34"/>
      <c r="O21" s="35"/>
      <c r="P21" s="30"/>
      <c r="Q21" s="36"/>
      <c r="S21" s="26"/>
    </row>
    <row r="22" spans="1:19" ht="21.75" customHeight="1">
      <c r="A22" s="230" t="s">
        <v>71</v>
      </c>
      <c r="B22" s="9"/>
      <c r="C22" s="241">
        <v>88</v>
      </c>
      <c r="D22" s="241" t="s">
        <v>67</v>
      </c>
      <c r="E22" s="242">
        <v>2</v>
      </c>
      <c r="F22" s="243" t="s">
        <v>68</v>
      </c>
      <c r="G22" s="244"/>
      <c r="H22" s="246">
        <f>IF(G22="","",IF(G22=G55,"〇","×"))</f>
      </c>
      <c r="J22" s="230" t="s">
        <v>72</v>
      </c>
      <c r="K22" s="9"/>
      <c r="L22" s="241">
        <v>63</v>
      </c>
      <c r="M22" s="241" t="s">
        <v>67</v>
      </c>
      <c r="N22" s="242">
        <v>7</v>
      </c>
      <c r="O22" s="243" t="s">
        <v>68</v>
      </c>
      <c r="P22" s="244"/>
      <c r="Q22" s="246">
        <f>IF(P22="","",IF(P22=P55,"〇","×"))</f>
      </c>
      <c r="S22" s="26"/>
    </row>
    <row r="23" spans="1:19" ht="21.75" customHeight="1">
      <c r="A23" s="230"/>
      <c r="B23" s="9"/>
      <c r="C23" s="241"/>
      <c r="D23" s="241"/>
      <c r="E23" s="242"/>
      <c r="F23" s="243"/>
      <c r="G23" s="245"/>
      <c r="H23" s="246"/>
      <c r="J23" s="230"/>
      <c r="K23" s="9"/>
      <c r="L23" s="241"/>
      <c r="M23" s="241"/>
      <c r="N23" s="242"/>
      <c r="O23" s="243"/>
      <c r="P23" s="245"/>
      <c r="Q23" s="246"/>
      <c r="S23" s="26"/>
    </row>
    <row r="24" spans="1:17" ht="21.75" customHeight="1">
      <c r="A24" s="9"/>
      <c r="B24" s="9"/>
      <c r="C24" s="27"/>
      <c r="D24" s="27"/>
      <c r="E24" s="28"/>
      <c r="F24" s="29"/>
      <c r="G24" s="30"/>
      <c r="H24" s="31"/>
      <c r="I24" s="32"/>
      <c r="J24" s="33"/>
      <c r="K24" s="33"/>
      <c r="L24" s="30"/>
      <c r="M24" s="30"/>
      <c r="N24" s="34"/>
      <c r="O24" s="35"/>
      <c r="P24" s="30"/>
      <c r="Q24" s="36"/>
    </row>
    <row r="25" spans="1:17" ht="21.75" customHeight="1">
      <c r="A25" s="230" t="s">
        <v>73</v>
      </c>
      <c r="B25" s="9"/>
      <c r="C25" s="241">
        <v>52</v>
      </c>
      <c r="D25" s="241" t="s">
        <v>67</v>
      </c>
      <c r="E25" s="242">
        <v>8</v>
      </c>
      <c r="F25" s="243" t="s">
        <v>68</v>
      </c>
      <c r="G25" s="244"/>
      <c r="H25" s="246">
        <f>IF(G25="","",IF(G25=G58,"〇","×"))</f>
      </c>
      <c r="J25" s="230" t="s">
        <v>74</v>
      </c>
      <c r="K25" s="9"/>
      <c r="L25" s="241">
        <v>66</v>
      </c>
      <c r="M25" s="241" t="s">
        <v>67</v>
      </c>
      <c r="N25" s="242">
        <v>4</v>
      </c>
      <c r="O25" s="243" t="s">
        <v>68</v>
      </c>
      <c r="P25" s="244"/>
      <c r="Q25" s="246">
        <f>IF(P25="","",IF(P25=P58,"〇","×"))</f>
      </c>
    </row>
    <row r="26" spans="1:17" ht="21.75" customHeight="1">
      <c r="A26" s="230"/>
      <c r="B26" s="9"/>
      <c r="C26" s="241"/>
      <c r="D26" s="241"/>
      <c r="E26" s="242"/>
      <c r="F26" s="243"/>
      <c r="G26" s="245"/>
      <c r="H26" s="246"/>
      <c r="J26" s="230"/>
      <c r="K26" s="9"/>
      <c r="L26" s="241"/>
      <c r="M26" s="241"/>
      <c r="N26" s="242"/>
      <c r="O26" s="243"/>
      <c r="P26" s="245"/>
      <c r="Q26" s="246"/>
    </row>
    <row r="27" spans="1:17" ht="21.75" customHeight="1">
      <c r="A27" s="9"/>
      <c r="B27" s="9"/>
      <c r="C27" s="27"/>
      <c r="D27" s="27"/>
      <c r="E27" s="28"/>
      <c r="F27" s="29"/>
      <c r="G27" s="30"/>
      <c r="H27" s="31"/>
      <c r="I27" s="32"/>
      <c r="J27" s="33"/>
      <c r="K27" s="33"/>
      <c r="L27" s="30"/>
      <c r="M27" s="30"/>
      <c r="N27" s="34"/>
      <c r="O27" s="35"/>
      <c r="P27" s="30"/>
      <c r="Q27" s="36"/>
    </row>
    <row r="28" spans="1:17" ht="21.75" customHeight="1">
      <c r="A28" s="230" t="s">
        <v>75</v>
      </c>
      <c r="B28" s="9"/>
      <c r="C28" s="241">
        <v>11</v>
      </c>
      <c r="D28" s="241" t="s">
        <v>67</v>
      </c>
      <c r="E28" s="242">
        <v>9</v>
      </c>
      <c r="F28" s="243" t="s">
        <v>68</v>
      </c>
      <c r="G28" s="244"/>
      <c r="H28" s="246">
        <f>IF(G28="","",IF(G28=G61,"〇","×"))</f>
      </c>
      <c r="J28" s="230" t="s">
        <v>76</v>
      </c>
      <c r="K28" s="9"/>
      <c r="L28" s="241">
        <v>85</v>
      </c>
      <c r="M28" s="241" t="s">
        <v>67</v>
      </c>
      <c r="N28" s="242">
        <v>5</v>
      </c>
      <c r="O28" s="243" t="s">
        <v>68</v>
      </c>
      <c r="P28" s="244"/>
      <c r="Q28" s="246">
        <f>IF(P28="","",IF(P28=P61,"〇","×"))</f>
      </c>
    </row>
    <row r="29" spans="1:17" ht="21.75" customHeight="1">
      <c r="A29" s="230"/>
      <c r="B29" s="9"/>
      <c r="C29" s="241"/>
      <c r="D29" s="241"/>
      <c r="E29" s="242"/>
      <c r="F29" s="243"/>
      <c r="G29" s="245"/>
      <c r="H29" s="246"/>
      <c r="J29" s="230"/>
      <c r="K29" s="9"/>
      <c r="L29" s="241"/>
      <c r="M29" s="241"/>
      <c r="N29" s="242"/>
      <c r="O29" s="243"/>
      <c r="P29" s="245"/>
      <c r="Q29" s="246"/>
    </row>
    <row r="30" spans="1:17" ht="21.75" customHeight="1">
      <c r="A30" s="9"/>
      <c r="B30" s="9"/>
      <c r="C30" s="27"/>
      <c r="D30" s="27"/>
      <c r="E30" s="28"/>
      <c r="F30" s="29"/>
      <c r="G30" s="30"/>
      <c r="H30" s="31"/>
      <c r="I30" s="32"/>
      <c r="J30" s="33"/>
      <c r="K30" s="33"/>
      <c r="L30" s="30"/>
      <c r="M30" s="30"/>
      <c r="N30" s="34"/>
      <c r="O30" s="35"/>
      <c r="P30" s="30"/>
      <c r="Q30" s="36"/>
    </row>
    <row r="31" spans="1:17" ht="21.75" customHeight="1">
      <c r="A31" s="230" t="s">
        <v>77</v>
      </c>
      <c r="B31" s="9"/>
      <c r="C31" s="241">
        <v>89</v>
      </c>
      <c r="D31" s="241" t="s">
        <v>67</v>
      </c>
      <c r="E31" s="242">
        <v>1</v>
      </c>
      <c r="F31" s="243" t="s">
        <v>68</v>
      </c>
      <c r="G31" s="244"/>
      <c r="H31" s="246">
        <f>IF(G31="","",IF(G31=G64,"〇","×"))</f>
      </c>
      <c r="J31" s="230" t="s">
        <v>78</v>
      </c>
      <c r="K31" s="9"/>
      <c r="L31" s="241">
        <v>52</v>
      </c>
      <c r="M31" s="241" t="s">
        <v>67</v>
      </c>
      <c r="N31" s="242">
        <v>8</v>
      </c>
      <c r="O31" s="243" t="s">
        <v>68</v>
      </c>
      <c r="P31" s="244"/>
      <c r="Q31" s="246">
        <f>IF(P31="","",IF(P31=P64,"〇","×"))</f>
      </c>
    </row>
    <row r="32" spans="1:17" ht="21.75" customHeight="1">
      <c r="A32" s="230"/>
      <c r="B32" s="9"/>
      <c r="C32" s="241"/>
      <c r="D32" s="241"/>
      <c r="E32" s="242"/>
      <c r="F32" s="243"/>
      <c r="G32" s="245"/>
      <c r="H32" s="246"/>
      <c r="J32" s="230"/>
      <c r="K32" s="9"/>
      <c r="L32" s="241"/>
      <c r="M32" s="241"/>
      <c r="N32" s="242"/>
      <c r="O32" s="243"/>
      <c r="P32" s="245"/>
      <c r="Q32" s="246"/>
    </row>
    <row r="33" spans="1:17" ht="21.75" customHeight="1">
      <c r="A33" s="15"/>
      <c r="B33" s="9"/>
      <c r="C33" s="37"/>
      <c r="D33" s="37"/>
      <c r="E33" s="38"/>
      <c r="F33" s="39"/>
      <c r="G33" s="40"/>
      <c r="H33" s="31"/>
      <c r="I33" s="32"/>
      <c r="J33" s="41"/>
      <c r="K33" s="33"/>
      <c r="L33" s="42"/>
      <c r="M33" s="42"/>
      <c r="N33" s="43"/>
      <c r="O33" s="44"/>
      <c r="P33" s="44"/>
      <c r="Q33" s="36"/>
    </row>
    <row r="34" spans="3:17" ht="48.75" customHeight="1" hidden="1">
      <c r="C34" s="225" t="str">
        <f>C1</f>
        <v>ド　リ　ル</v>
      </c>
      <c r="D34" s="225"/>
      <c r="E34" s="225"/>
      <c r="F34" s="225"/>
      <c r="G34" s="225"/>
      <c r="H34" s="226" t="str">
        <f>H1</f>
        <v>２年</v>
      </c>
      <c r="I34" s="226"/>
      <c r="J34" s="226"/>
      <c r="K34" s="226"/>
      <c r="L34" s="227">
        <f>L1</f>
        <v>1</v>
      </c>
      <c r="M34" s="227"/>
      <c r="N34" s="1"/>
      <c r="O34" s="2"/>
      <c r="P34" s="3"/>
      <c r="Q34" s="4"/>
    </row>
    <row r="35" spans="7:18" ht="48" customHeight="1" hidden="1">
      <c r="G35" s="5"/>
      <c r="H35" s="240" t="str">
        <f>H2</f>
        <v>なまえ</v>
      </c>
      <c r="I35" s="240"/>
      <c r="J35" s="240"/>
      <c r="K35" s="240"/>
      <c r="L35" s="6" t="s">
        <v>40</v>
      </c>
      <c r="M35" s="229"/>
      <c r="N35" s="229"/>
      <c r="O35" s="229"/>
      <c r="P35" s="229"/>
      <c r="Q35" s="7" t="s">
        <v>4</v>
      </c>
      <c r="R35" s="7"/>
    </row>
    <row r="36" spans="7:18" ht="21.75" customHeight="1" hidden="1">
      <c r="G36" s="8"/>
      <c r="H36" s="8"/>
      <c r="I36" s="8"/>
      <c r="J36" s="8"/>
      <c r="K36" s="8"/>
      <c r="L36" s="6"/>
      <c r="M36" s="6"/>
      <c r="N36" s="6"/>
      <c r="O36" s="6"/>
      <c r="P36" s="6"/>
      <c r="Q36" s="6"/>
      <c r="R36" s="7"/>
    </row>
    <row r="37" spans="1:17" ht="21.75" customHeight="1" hidden="1">
      <c r="A37" s="230" t="str">
        <f>A4</f>
        <v>①</v>
      </c>
      <c r="B37" s="9"/>
      <c r="C37" s="241">
        <f>C4</f>
        <v>18</v>
      </c>
      <c r="D37" s="241" t="str">
        <f>D4</f>
        <v>＋</v>
      </c>
      <c r="E37" s="241">
        <f>E4</f>
        <v>2</v>
      </c>
      <c r="F37" s="250" t="s">
        <v>10</v>
      </c>
      <c r="G37" s="251">
        <f>C37+E37</f>
        <v>20</v>
      </c>
      <c r="H37" s="252"/>
      <c r="J37" s="230" t="s">
        <v>8</v>
      </c>
      <c r="K37" s="9"/>
      <c r="L37" s="228">
        <f>L4</f>
        <v>32</v>
      </c>
      <c r="M37" s="228" t="str">
        <f>M4</f>
        <v>＋</v>
      </c>
      <c r="N37" s="228">
        <f>N4</f>
        <v>8</v>
      </c>
      <c r="O37" s="247" t="s">
        <v>10</v>
      </c>
      <c r="P37" s="248">
        <f>L37+N37</f>
        <v>40</v>
      </c>
      <c r="Q37" s="249"/>
    </row>
    <row r="38" spans="1:17" ht="21.75" customHeight="1" hidden="1">
      <c r="A38" s="230"/>
      <c r="B38" s="9"/>
      <c r="C38" s="241"/>
      <c r="D38" s="241"/>
      <c r="E38" s="241"/>
      <c r="F38" s="250"/>
      <c r="G38" s="251"/>
      <c r="H38" s="252"/>
      <c r="J38" s="230"/>
      <c r="K38" s="9"/>
      <c r="L38" s="228"/>
      <c r="M38" s="228"/>
      <c r="N38" s="228"/>
      <c r="O38" s="247"/>
      <c r="P38" s="248"/>
      <c r="Q38" s="249"/>
    </row>
    <row r="39" spans="1:17" ht="21.75" customHeight="1" hidden="1">
      <c r="A39" s="9"/>
      <c r="B39" s="9"/>
      <c r="C39" s="27"/>
      <c r="D39" s="27"/>
      <c r="E39" s="28"/>
      <c r="F39" s="45"/>
      <c r="G39" s="46"/>
      <c r="H39" s="36"/>
      <c r="J39" s="9"/>
      <c r="K39" s="9"/>
      <c r="L39" s="47"/>
      <c r="M39" s="47"/>
      <c r="N39" s="48"/>
      <c r="O39" s="49"/>
      <c r="P39" s="50"/>
      <c r="Q39" s="51"/>
    </row>
    <row r="40" spans="1:17" ht="21.75" customHeight="1" hidden="1">
      <c r="A40" s="230" t="s">
        <v>11</v>
      </c>
      <c r="B40" s="9"/>
      <c r="C40" s="241">
        <f>C7</f>
        <v>83</v>
      </c>
      <c r="D40" s="241" t="str">
        <f>D7</f>
        <v>＋</v>
      </c>
      <c r="E40" s="241">
        <f>E7</f>
        <v>7</v>
      </c>
      <c r="F40" s="250" t="s">
        <v>10</v>
      </c>
      <c r="G40" s="251">
        <f>C40+E40</f>
        <v>90</v>
      </c>
      <c r="H40" s="252"/>
      <c r="J40" s="230" t="s">
        <v>12</v>
      </c>
      <c r="K40" s="9"/>
      <c r="L40" s="228">
        <f>L7</f>
        <v>41</v>
      </c>
      <c r="M40" s="228" t="str">
        <f>M7</f>
        <v>＋</v>
      </c>
      <c r="N40" s="228">
        <f>N7</f>
        <v>9</v>
      </c>
      <c r="O40" s="247" t="s">
        <v>10</v>
      </c>
      <c r="P40" s="248">
        <f>L40+N40</f>
        <v>50</v>
      </c>
      <c r="Q40" s="249"/>
    </row>
    <row r="41" spans="1:17" ht="21.75" customHeight="1" hidden="1">
      <c r="A41" s="230"/>
      <c r="B41" s="9"/>
      <c r="C41" s="241"/>
      <c r="D41" s="241"/>
      <c r="E41" s="241"/>
      <c r="F41" s="250"/>
      <c r="G41" s="251"/>
      <c r="H41" s="252"/>
      <c r="J41" s="230"/>
      <c r="K41" s="9"/>
      <c r="L41" s="228"/>
      <c r="M41" s="228"/>
      <c r="N41" s="228"/>
      <c r="O41" s="247"/>
      <c r="P41" s="248"/>
      <c r="Q41" s="249"/>
    </row>
    <row r="42" spans="1:17" ht="21.75" customHeight="1" hidden="1">
      <c r="A42" s="9"/>
      <c r="B42" s="9"/>
      <c r="C42" s="27"/>
      <c r="D42" s="27"/>
      <c r="E42" s="28"/>
      <c r="F42" s="45"/>
      <c r="G42" s="46"/>
      <c r="H42" s="36"/>
      <c r="J42" s="9"/>
      <c r="K42" s="9"/>
      <c r="L42" s="47"/>
      <c r="M42" s="47"/>
      <c r="N42" s="48"/>
      <c r="O42" s="49"/>
      <c r="P42" s="50"/>
      <c r="Q42" s="51"/>
    </row>
    <row r="43" spans="1:17" ht="21.75" customHeight="1" hidden="1">
      <c r="A43" s="230" t="s">
        <v>13</v>
      </c>
      <c r="B43" s="9"/>
      <c r="C43" s="241">
        <f>C10</f>
        <v>28</v>
      </c>
      <c r="D43" s="241" t="str">
        <f>D10</f>
        <v>＋</v>
      </c>
      <c r="E43" s="241">
        <f>E10</f>
        <v>2</v>
      </c>
      <c r="F43" s="250" t="s">
        <v>10</v>
      </c>
      <c r="G43" s="251">
        <f>C43+E43</f>
        <v>30</v>
      </c>
      <c r="H43" s="252"/>
      <c r="J43" s="230" t="s">
        <v>14</v>
      </c>
      <c r="K43" s="9"/>
      <c r="L43" s="228">
        <f>L10</f>
        <v>73</v>
      </c>
      <c r="M43" s="228" t="str">
        <f>M10</f>
        <v>＋</v>
      </c>
      <c r="N43" s="228">
        <f>N10</f>
        <v>7</v>
      </c>
      <c r="O43" s="247" t="s">
        <v>79</v>
      </c>
      <c r="P43" s="248">
        <f>L43+N43</f>
        <v>80</v>
      </c>
      <c r="Q43" s="249"/>
    </row>
    <row r="44" spans="1:17" ht="21.75" customHeight="1" hidden="1">
      <c r="A44" s="230"/>
      <c r="B44" s="9"/>
      <c r="C44" s="241"/>
      <c r="D44" s="241"/>
      <c r="E44" s="241"/>
      <c r="F44" s="250"/>
      <c r="G44" s="251"/>
      <c r="H44" s="252"/>
      <c r="J44" s="230"/>
      <c r="K44" s="9"/>
      <c r="L44" s="228"/>
      <c r="M44" s="228"/>
      <c r="N44" s="228"/>
      <c r="O44" s="247"/>
      <c r="P44" s="248"/>
      <c r="Q44" s="249"/>
    </row>
    <row r="45" spans="1:17" ht="21.75" customHeight="1" hidden="1">
      <c r="A45" s="9"/>
      <c r="B45" s="9"/>
      <c r="C45" s="27"/>
      <c r="D45" s="27"/>
      <c r="E45" s="28"/>
      <c r="F45" s="45"/>
      <c r="G45" s="46"/>
      <c r="H45" s="36"/>
      <c r="J45" s="9"/>
      <c r="K45" s="9"/>
      <c r="L45" s="47"/>
      <c r="M45" s="47"/>
      <c r="N45" s="48"/>
      <c r="O45" s="49"/>
      <c r="P45" s="50"/>
      <c r="Q45" s="51"/>
    </row>
    <row r="46" spans="1:17" ht="21.75" customHeight="1" hidden="1">
      <c r="A46" s="230" t="s">
        <v>15</v>
      </c>
      <c r="B46" s="9"/>
      <c r="C46" s="241">
        <f>C13</f>
        <v>67</v>
      </c>
      <c r="D46" s="241" t="str">
        <f>D13</f>
        <v>＋</v>
      </c>
      <c r="E46" s="241">
        <f>E13</f>
        <v>3</v>
      </c>
      <c r="F46" s="250" t="s">
        <v>10</v>
      </c>
      <c r="G46" s="251">
        <f>C46+E46</f>
        <v>70</v>
      </c>
      <c r="H46" s="252"/>
      <c r="J46" s="230" t="s">
        <v>16</v>
      </c>
      <c r="K46" s="9"/>
      <c r="L46" s="228">
        <f>L13</f>
        <v>34</v>
      </c>
      <c r="M46" s="228" t="str">
        <f>M13</f>
        <v>＋</v>
      </c>
      <c r="N46" s="228">
        <f>N13</f>
        <v>6</v>
      </c>
      <c r="O46" s="247" t="s">
        <v>10</v>
      </c>
      <c r="P46" s="248">
        <f>L46+N46</f>
        <v>40</v>
      </c>
      <c r="Q46" s="249"/>
    </row>
    <row r="47" spans="1:17" ht="21.75" customHeight="1" hidden="1">
      <c r="A47" s="230"/>
      <c r="B47" s="9"/>
      <c r="C47" s="241"/>
      <c r="D47" s="241"/>
      <c r="E47" s="241"/>
      <c r="F47" s="250"/>
      <c r="G47" s="251"/>
      <c r="H47" s="252"/>
      <c r="J47" s="230"/>
      <c r="K47" s="9"/>
      <c r="L47" s="228"/>
      <c r="M47" s="228"/>
      <c r="N47" s="228"/>
      <c r="O47" s="247"/>
      <c r="P47" s="248"/>
      <c r="Q47" s="249"/>
    </row>
    <row r="48" spans="1:17" ht="21.75" customHeight="1" hidden="1">
      <c r="A48" s="9"/>
      <c r="B48" s="9"/>
      <c r="C48" s="27"/>
      <c r="D48" s="27"/>
      <c r="E48" s="28"/>
      <c r="F48" s="45"/>
      <c r="G48" s="46"/>
      <c r="H48" s="36"/>
      <c r="J48" s="9"/>
      <c r="K48" s="9"/>
      <c r="L48" s="47"/>
      <c r="M48" s="47"/>
      <c r="N48" s="48"/>
      <c r="O48" s="49"/>
      <c r="P48" s="50"/>
      <c r="Q48" s="51"/>
    </row>
    <row r="49" spans="1:17" ht="21.75" customHeight="1" hidden="1">
      <c r="A49" s="230" t="s">
        <v>17</v>
      </c>
      <c r="B49" s="9"/>
      <c r="C49" s="241">
        <f>C16</f>
        <v>35</v>
      </c>
      <c r="D49" s="241" t="str">
        <f>D16</f>
        <v>＋</v>
      </c>
      <c r="E49" s="241">
        <f>E16</f>
        <v>5</v>
      </c>
      <c r="F49" s="250" t="s">
        <v>10</v>
      </c>
      <c r="G49" s="251">
        <f>C49+E49</f>
        <v>40</v>
      </c>
      <c r="H49" s="252"/>
      <c r="J49" s="230" t="s">
        <v>18</v>
      </c>
      <c r="K49" s="9"/>
      <c r="L49" s="228">
        <f>L16</f>
        <v>59</v>
      </c>
      <c r="M49" s="228" t="str">
        <f>M16</f>
        <v>＋</v>
      </c>
      <c r="N49" s="228">
        <f>N16</f>
        <v>1</v>
      </c>
      <c r="O49" s="247" t="s">
        <v>10</v>
      </c>
      <c r="P49" s="248">
        <f>L49+N49</f>
        <v>60</v>
      </c>
      <c r="Q49" s="249"/>
    </row>
    <row r="50" spans="1:17" ht="21.75" customHeight="1" hidden="1">
      <c r="A50" s="230"/>
      <c r="B50" s="9"/>
      <c r="C50" s="241"/>
      <c r="D50" s="241"/>
      <c r="E50" s="241"/>
      <c r="F50" s="250"/>
      <c r="G50" s="251"/>
      <c r="H50" s="252"/>
      <c r="J50" s="230"/>
      <c r="K50" s="9"/>
      <c r="L50" s="228"/>
      <c r="M50" s="228"/>
      <c r="N50" s="228"/>
      <c r="O50" s="247"/>
      <c r="P50" s="248"/>
      <c r="Q50" s="249"/>
    </row>
    <row r="51" spans="1:17" ht="21.75" customHeight="1" hidden="1">
      <c r="A51" s="9"/>
      <c r="B51" s="9"/>
      <c r="C51" s="27"/>
      <c r="D51" s="27"/>
      <c r="E51" s="28"/>
      <c r="F51" s="45"/>
      <c r="G51" s="46"/>
      <c r="H51" s="36"/>
      <c r="J51" s="9"/>
      <c r="K51" s="9"/>
      <c r="L51" s="47"/>
      <c r="M51" s="47"/>
      <c r="N51" s="48"/>
      <c r="O51" s="49"/>
      <c r="P51" s="50"/>
      <c r="Q51" s="51"/>
    </row>
    <row r="52" spans="1:17" ht="21.75" customHeight="1" hidden="1">
      <c r="A52" s="230" t="s">
        <v>19</v>
      </c>
      <c r="B52" s="9"/>
      <c r="C52" s="241">
        <f>C19</f>
        <v>46</v>
      </c>
      <c r="D52" s="241" t="str">
        <f>D19</f>
        <v>＋</v>
      </c>
      <c r="E52" s="241">
        <f>E19</f>
        <v>4</v>
      </c>
      <c r="F52" s="250" t="s">
        <v>10</v>
      </c>
      <c r="G52" s="251">
        <f>C52+E52</f>
        <v>50</v>
      </c>
      <c r="H52" s="252"/>
      <c r="J52" s="230" t="s">
        <v>20</v>
      </c>
      <c r="K52" s="9"/>
      <c r="L52" s="228">
        <f>L19</f>
        <v>24</v>
      </c>
      <c r="M52" s="228" t="str">
        <f>M19</f>
        <v>＋</v>
      </c>
      <c r="N52" s="228">
        <f>N19</f>
        <v>6</v>
      </c>
      <c r="O52" s="247" t="s">
        <v>10</v>
      </c>
      <c r="P52" s="248">
        <f>L52+N52</f>
        <v>30</v>
      </c>
      <c r="Q52" s="249"/>
    </row>
    <row r="53" spans="1:17" ht="21.75" customHeight="1" hidden="1">
      <c r="A53" s="230"/>
      <c r="B53" s="9"/>
      <c r="C53" s="241"/>
      <c r="D53" s="241"/>
      <c r="E53" s="241"/>
      <c r="F53" s="250"/>
      <c r="G53" s="251"/>
      <c r="H53" s="252"/>
      <c r="J53" s="230"/>
      <c r="K53" s="9"/>
      <c r="L53" s="228"/>
      <c r="M53" s="228"/>
      <c r="N53" s="228"/>
      <c r="O53" s="247"/>
      <c r="P53" s="248"/>
      <c r="Q53" s="249"/>
    </row>
    <row r="54" spans="1:17" ht="21.75" customHeight="1" hidden="1">
      <c r="A54" s="9"/>
      <c r="B54" s="9"/>
      <c r="C54" s="27"/>
      <c r="D54" s="27"/>
      <c r="E54" s="28"/>
      <c r="F54" s="45"/>
      <c r="G54" s="46"/>
      <c r="H54" s="36"/>
      <c r="J54" s="9"/>
      <c r="K54" s="9"/>
      <c r="L54" s="47"/>
      <c r="M54" s="47"/>
      <c r="N54" s="48"/>
      <c r="O54" s="49"/>
      <c r="P54" s="50"/>
      <c r="Q54" s="51"/>
    </row>
    <row r="55" spans="1:17" ht="21.75" customHeight="1" hidden="1">
      <c r="A55" s="230" t="s">
        <v>21</v>
      </c>
      <c r="B55" s="9"/>
      <c r="C55" s="241">
        <f>C22</f>
        <v>88</v>
      </c>
      <c r="D55" s="241" t="str">
        <f>D22</f>
        <v>＋</v>
      </c>
      <c r="E55" s="241">
        <f>E22</f>
        <v>2</v>
      </c>
      <c r="F55" s="250" t="s">
        <v>10</v>
      </c>
      <c r="G55" s="251">
        <f>C55+E55</f>
        <v>90</v>
      </c>
      <c r="H55" s="252"/>
      <c r="J55" s="230" t="s">
        <v>22</v>
      </c>
      <c r="K55" s="9"/>
      <c r="L55" s="228">
        <f>L22</f>
        <v>63</v>
      </c>
      <c r="M55" s="228" t="str">
        <f>M22</f>
        <v>＋</v>
      </c>
      <c r="N55" s="228">
        <f>N22</f>
        <v>7</v>
      </c>
      <c r="O55" s="247" t="s">
        <v>10</v>
      </c>
      <c r="P55" s="248">
        <f>L55+N55</f>
        <v>70</v>
      </c>
      <c r="Q55" s="249"/>
    </row>
    <row r="56" spans="1:17" ht="21.75" customHeight="1" hidden="1">
      <c r="A56" s="230"/>
      <c r="B56" s="9"/>
      <c r="C56" s="241"/>
      <c r="D56" s="241"/>
      <c r="E56" s="241"/>
      <c r="F56" s="250"/>
      <c r="G56" s="251"/>
      <c r="H56" s="252"/>
      <c r="J56" s="230"/>
      <c r="K56" s="9"/>
      <c r="L56" s="228"/>
      <c r="M56" s="228"/>
      <c r="N56" s="228"/>
      <c r="O56" s="247"/>
      <c r="P56" s="248"/>
      <c r="Q56" s="249"/>
    </row>
    <row r="57" spans="1:17" ht="21.75" customHeight="1" hidden="1">
      <c r="A57" s="9"/>
      <c r="B57" s="9"/>
      <c r="C57" s="27"/>
      <c r="D57" s="27"/>
      <c r="E57" s="28"/>
      <c r="F57" s="45"/>
      <c r="G57" s="46"/>
      <c r="H57" s="36"/>
      <c r="J57" s="9"/>
      <c r="K57" s="9"/>
      <c r="L57" s="47"/>
      <c r="M57" s="47"/>
      <c r="N57" s="48"/>
      <c r="O57" s="49"/>
      <c r="P57" s="50"/>
      <c r="Q57" s="51"/>
    </row>
    <row r="58" spans="1:17" ht="21.75" customHeight="1" hidden="1">
      <c r="A58" s="230" t="s">
        <v>23</v>
      </c>
      <c r="B58" s="9"/>
      <c r="C58" s="241">
        <f>C25</f>
        <v>52</v>
      </c>
      <c r="D58" s="241" t="str">
        <f>D25</f>
        <v>＋</v>
      </c>
      <c r="E58" s="241">
        <f>E25</f>
        <v>8</v>
      </c>
      <c r="F58" s="250" t="s">
        <v>10</v>
      </c>
      <c r="G58" s="251">
        <f>C58+E58</f>
        <v>60</v>
      </c>
      <c r="H58" s="252"/>
      <c r="J58" s="230" t="s">
        <v>24</v>
      </c>
      <c r="K58" s="9"/>
      <c r="L58" s="228">
        <f>L25</f>
        <v>66</v>
      </c>
      <c r="M58" s="228" t="str">
        <f>M25</f>
        <v>＋</v>
      </c>
      <c r="N58" s="228">
        <f>N25</f>
        <v>4</v>
      </c>
      <c r="O58" s="247" t="s">
        <v>10</v>
      </c>
      <c r="P58" s="248">
        <f>L58+N58</f>
        <v>70</v>
      </c>
      <c r="Q58" s="249"/>
    </row>
    <row r="59" spans="1:17" ht="21.75" customHeight="1" hidden="1">
      <c r="A59" s="230"/>
      <c r="B59" s="9"/>
      <c r="C59" s="241"/>
      <c r="D59" s="241"/>
      <c r="E59" s="241"/>
      <c r="F59" s="250"/>
      <c r="G59" s="251"/>
      <c r="H59" s="252"/>
      <c r="J59" s="230"/>
      <c r="K59" s="9"/>
      <c r="L59" s="228"/>
      <c r="M59" s="228"/>
      <c r="N59" s="228"/>
      <c r="O59" s="247"/>
      <c r="P59" s="248"/>
      <c r="Q59" s="249"/>
    </row>
    <row r="60" spans="1:17" ht="21.75" customHeight="1" hidden="1">
      <c r="A60" s="9"/>
      <c r="B60" s="9"/>
      <c r="C60" s="27"/>
      <c r="D60" s="27"/>
      <c r="E60" s="28"/>
      <c r="F60" s="45"/>
      <c r="G60" s="46"/>
      <c r="H60" s="36"/>
      <c r="J60" s="9"/>
      <c r="K60" s="9"/>
      <c r="L60" s="47"/>
      <c r="M60" s="47"/>
      <c r="N60" s="48"/>
      <c r="O60" s="49"/>
      <c r="P60" s="50"/>
      <c r="Q60" s="51"/>
    </row>
    <row r="61" spans="1:17" ht="21.75" customHeight="1" hidden="1">
      <c r="A61" s="230" t="s">
        <v>25</v>
      </c>
      <c r="B61" s="9"/>
      <c r="C61" s="241">
        <f>C28</f>
        <v>11</v>
      </c>
      <c r="D61" s="241" t="str">
        <f>D28</f>
        <v>＋</v>
      </c>
      <c r="E61" s="241">
        <f>E28</f>
        <v>9</v>
      </c>
      <c r="F61" s="250" t="s">
        <v>10</v>
      </c>
      <c r="G61" s="251">
        <f>C61+E61</f>
        <v>20</v>
      </c>
      <c r="H61" s="252"/>
      <c r="J61" s="230" t="s">
        <v>26</v>
      </c>
      <c r="K61" s="9"/>
      <c r="L61" s="228">
        <f>L28</f>
        <v>85</v>
      </c>
      <c r="M61" s="228" t="str">
        <f>M28</f>
        <v>＋</v>
      </c>
      <c r="N61" s="228">
        <f>N28</f>
        <v>5</v>
      </c>
      <c r="O61" s="247" t="s">
        <v>10</v>
      </c>
      <c r="P61" s="248">
        <f>L61+N61</f>
        <v>90</v>
      </c>
      <c r="Q61" s="249"/>
    </row>
    <row r="62" spans="1:17" ht="21.75" customHeight="1" hidden="1">
      <c r="A62" s="230"/>
      <c r="B62" s="9"/>
      <c r="C62" s="241"/>
      <c r="D62" s="241"/>
      <c r="E62" s="241"/>
      <c r="F62" s="250"/>
      <c r="G62" s="251"/>
      <c r="H62" s="252"/>
      <c r="J62" s="230"/>
      <c r="K62" s="9"/>
      <c r="L62" s="228"/>
      <c r="M62" s="228"/>
      <c r="N62" s="228"/>
      <c r="O62" s="247"/>
      <c r="P62" s="248"/>
      <c r="Q62" s="249"/>
    </row>
    <row r="63" spans="1:17" ht="21.75" customHeight="1" hidden="1">
      <c r="A63" s="9"/>
      <c r="B63" s="9"/>
      <c r="C63" s="27"/>
      <c r="D63" s="27"/>
      <c r="E63" s="28"/>
      <c r="F63" s="45"/>
      <c r="G63" s="46"/>
      <c r="H63" s="36"/>
      <c r="J63" s="9"/>
      <c r="K63" s="9"/>
      <c r="L63" s="47"/>
      <c r="M63" s="47"/>
      <c r="N63" s="48"/>
      <c r="O63" s="49"/>
      <c r="P63" s="50"/>
      <c r="Q63" s="51"/>
    </row>
    <row r="64" spans="1:17" ht="21.75" customHeight="1" hidden="1">
      <c r="A64" s="230" t="s">
        <v>27</v>
      </c>
      <c r="B64" s="9"/>
      <c r="C64" s="241">
        <f>C31</f>
        <v>89</v>
      </c>
      <c r="D64" s="241" t="str">
        <f>D31</f>
        <v>＋</v>
      </c>
      <c r="E64" s="241">
        <f>E31</f>
        <v>1</v>
      </c>
      <c r="F64" s="250" t="s">
        <v>10</v>
      </c>
      <c r="G64" s="251">
        <f>C64+E64</f>
        <v>90</v>
      </c>
      <c r="H64" s="252"/>
      <c r="J64" s="230" t="s">
        <v>28</v>
      </c>
      <c r="K64" s="9"/>
      <c r="L64" s="228">
        <f>L31</f>
        <v>52</v>
      </c>
      <c r="M64" s="228" t="str">
        <f>M31</f>
        <v>＋</v>
      </c>
      <c r="N64" s="228">
        <f>N31</f>
        <v>8</v>
      </c>
      <c r="O64" s="247" t="s">
        <v>10</v>
      </c>
      <c r="P64" s="248">
        <f>L64+N64</f>
        <v>60</v>
      </c>
      <c r="Q64" s="249"/>
    </row>
    <row r="65" spans="1:17" ht="21.75" customHeight="1" hidden="1">
      <c r="A65" s="230"/>
      <c r="B65" s="9"/>
      <c r="C65" s="241"/>
      <c r="D65" s="241"/>
      <c r="E65" s="241"/>
      <c r="F65" s="250"/>
      <c r="G65" s="251"/>
      <c r="H65" s="252"/>
      <c r="J65" s="230"/>
      <c r="K65" s="9"/>
      <c r="L65" s="228"/>
      <c r="M65" s="228"/>
      <c r="N65" s="228"/>
      <c r="O65" s="247"/>
      <c r="P65" s="248"/>
      <c r="Q65" s="249"/>
    </row>
    <row r="66" spans="1:17" ht="21.75" customHeight="1" hidden="1">
      <c r="A66" s="15"/>
      <c r="B66" s="9"/>
      <c r="C66" s="37"/>
      <c r="D66" s="37"/>
      <c r="E66" s="38"/>
      <c r="F66" s="39"/>
      <c r="G66" s="46"/>
      <c r="H66" s="52"/>
      <c r="J66" s="15"/>
      <c r="K66" s="9"/>
      <c r="L66" s="53"/>
      <c r="M66" s="53"/>
      <c r="N66" s="54"/>
      <c r="O66" s="55"/>
      <c r="P66" s="50"/>
      <c r="Q66" s="56"/>
    </row>
  </sheetData>
  <sheetProtection password="CC4B" sheet="1" formatCells="0" selectLockedCells="1"/>
  <mergeCells count="290">
    <mergeCell ref="A64:A65"/>
    <mergeCell ref="C64:C65"/>
    <mergeCell ref="D64:D65"/>
    <mergeCell ref="E64:E65"/>
    <mergeCell ref="F64:F65"/>
    <mergeCell ref="G64:G65"/>
    <mergeCell ref="A58:A59"/>
    <mergeCell ref="C58:C59"/>
    <mergeCell ref="P64:P65"/>
    <mergeCell ref="Q64:Q65"/>
    <mergeCell ref="H64:H65"/>
    <mergeCell ref="J64:J65"/>
    <mergeCell ref="L64:L65"/>
    <mergeCell ref="M64:M65"/>
    <mergeCell ref="N64:N65"/>
    <mergeCell ref="O64:O65"/>
    <mergeCell ref="J61:J62"/>
    <mergeCell ref="H58:H59"/>
    <mergeCell ref="J58:J59"/>
    <mergeCell ref="L58:L59"/>
    <mergeCell ref="M58:M59"/>
    <mergeCell ref="N58:N59"/>
    <mergeCell ref="Q61:Q62"/>
    <mergeCell ref="P58:P59"/>
    <mergeCell ref="Q58:Q59"/>
    <mergeCell ref="A61:A62"/>
    <mergeCell ref="C61:C62"/>
    <mergeCell ref="D61:D62"/>
    <mergeCell ref="E61:E62"/>
    <mergeCell ref="F61:F62"/>
    <mergeCell ref="G61:G62"/>
    <mergeCell ref="H61:H62"/>
    <mergeCell ref="N55:N56"/>
    <mergeCell ref="O55:O56"/>
    <mergeCell ref="P55:P56"/>
    <mergeCell ref="L61:L62"/>
    <mergeCell ref="M61:M62"/>
    <mergeCell ref="N61:N62"/>
    <mergeCell ref="O61:O62"/>
    <mergeCell ref="P61:P62"/>
    <mergeCell ref="O58:O59"/>
    <mergeCell ref="D58:D59"/>
    <mergeCell ref="E58:E59"/>
    <mergeCell ref="F58:F59"/>
    <mergeCell ref="G58:G59"/>
    <mergeCell ref="L55:L56"/>
    <mergeCell ref="M55:M56"/>
    <mergeCell ref="M52:M53"/>
    <mergeCell ref="N52:N53"/>
    <mergeCell ref="O52:O53"/>
    <mergeCell ref="A52:A53"/>
    <mergeCell ref="C52:C53"/>
    <mergeCell ref="D52:D53"/>
    <mergeCell ref="E52:E53"/>
    <mergeCell ref="F52:F53"/>
    <mergeCell ref="G52:G53"/>
    <mergeCell ref="G55:G56"/>
    <mergeCell ref="H55:H56"/>
    <mergeCell ref="J55:J56"/>
    <mergeCell ref="H52:H53"/>
    <mergeCell ref="J52:J53"/>
    <mergeCell ref="L52:L53"/>
    <mergeCell ref="A46:A47"/>
    <mergeCell ref="C46:C47"/>
    <mergeCell ref="Q55:Q56"/>
    <mergeCell ref="P52:P53"/>
    <mergeCell ref="Q52:Q53"/>
    <mergeCell ref="A55:A56"/>
    <mergeCell ref="C55:C56"/>
    <mergeCell ref="D55:D56"/>
    <mergeCell ref="E55:E56"/>
    <mergeCell ref="F55:F56"/>
    <mergeCell ref="J49:J50"/>
    <mergeCell ref="H46:H47"/>
    <mergeCell ref="J46:J47"/>
    <mergeCell ref="L46:L47"/>
    <mergeCell ref="M46:M47"/>
    <mergeCell ref="N46:N47"/>
    <mergeCell ref="Q49:Q50"/>
    <mergeCell ref="P46:P47"/>
    <mergeCell ref="Q46:Q47"/>
    <mergeCell ref="A49:A50"/>
    <mergeCell ref="C49:C50"/>
    <mergeCell ref="D49:D50"/>
    <mergeCell ref="E49:E50"/>
    <mergeCell ref="F49:F50"/>
    <mergeCell ref="G49:G50"/>
    <mergeCell ref="H49:H50"/>
    <mergeCell ref="N43:N44"/>
    <mergeCell ref="O43:O44"/>
    <mergeCell ref="P43:P44"/>
    <mergeCell ref="L49:L50"/>
    <mergeCell ref="M49:M50"/>
    <mergeCell ref="N49:N50"/>
    <mergeCell ref="O49:O50"/>
    <mergeCell ref="P49:P50"/>
    <mergeCell ref="O46:O47"/>
    <mergeCell ref="D46:D47"/>
    <mergeCell ref="E46:E47"/>
    <mergeCell ref="F46:F47"/>
    <mergeCell ref="G46:G47"/>
    <mergeCell ref="L43:L44"/>
    <mergeCell ref="M43:M44"/>
    <mergeCell ref="M40:M41"/>
    <mergeCell ref="N40:N41"/>
    <mergeCell ref="O40:O41"/>
    <mergeCell ref="A40:A41"/>
    <mergeCell ref="C40:C41"/>
    <mergeCell ref="D40:D41"/>
    <mergeCell ref="E40:E41"/>
    <mergeCell ref="F40:F41"/>
    <mergeCell ref="G40:G41"/>
    <mergeCell ref="G43:G44"/>
    <mergeCell ref="H43:H44"/>
    <mergeCell ref="J43:J44"/>
    <mergeCell ref="H40:H41"/>
    <mergeCell ref="J40:J41"/>
    <mergeCell ref="L40:L41"/>
    <mergeCell ref="H37:H38"/>
    <mergeCell ref="J37:J38"/>
    <mergeCell ref="Q43:Q44"/>
    <mergeCell ref="P40:P41"/>
    <mergeCell ref="Q40:Q41"/>
    <mergeCell ref="A43:A44"/>
    <mergeCell ref="C43:C44"/>
    <mergeCell ref="D43:D44"/>
    <mergeCell ref="E43:E44"/>
    <mergeCell ref="F43:F44"/>
    <mergeCell ref="P37:P38"/>
    <mergeCell ref="Q37:Q38"/>
    <mergeCell ref="H35:K35"/>
    <mergeCell ref="M35:P35"/>
    <mergeCell ref="A37:A38"/>
    <mergeCell ref="C37:C38"/>
    <mergeCell ref="D37:D38"/>
    <mergeCell ref="E37:E38"/>
    <mergeCell ref="F37:F38"/>
    <mergeCell ref="G37:G38"/>
    <mergeCell ref="M31:M32"/>
    <mergeCell ref="N31:N32"/>
    <mergeCell ref="L37:L38"/>
    <mergeCell ref="M37:M38"/>
    <mergeCell ref="N37:N38"/>
    <mergeCell ref="O37:O38"/>
    <mergeCell ref="O31:O32"/>
    <mergeCell ref="P31:P32"/>
    <mergeCell ref="Q31:Q32"/>
    <mergeCell ref="C34:G34"/>
    <mergeCell ref="H34:K34"/>
    <mergeCell ref="L34:M34"/>
    <mergeCell ref="G31:G32"/>
    <mergeCell ref="H31:H32"/>
    <mergeCell ref="J31:J32"/>
    <mergeCell ref="L31:L32"/>
    <mergeCell ref="M28:M29"/>
    <mergeCell ref="N28:N29"/>
    <mergeCell ref="O28:O29"/>
    <mergeCell ref="P28:P29"/>
    <mergeCell ref="Q28:Q29"/>
    <mergeCell ref="A31:A32"/>
    <mergeCell ref="C31:C32"/>
    <mergeCell ref="D31:D32"/>
    <mergeCell ref="E31:E32"/>
    <mergeCell ref="F31:F32"/>
    <mergeCell ref="J25:J26"/>
    <mergeCell ref="L25:L26"/>
    <mergeCell ref="M25:M26"/>
    <mergeCell ref="N25:N26"/>
    <mergeCell ref="O25:O26"/>
    <mergeCell ref="P25:P26"/>
    <mergeCell ref="Q25:Q26"/>
    <mergeCell ref="A28:A29"/>
    <mergeCell ref="C28:C29"/>
    <mergeCell ref="D28:D29"/>
    <mergeCell ref="E28:E29"/>
    <mergeCell ref="F28:F29"/>
    <mergeCell ref="G28:G29"/>
    <mergeCell ref="H28:H29"/>
    <mergeCell ref="J28:J29"/>
    <mergeCell ref="L28:L29"/>
    <mergeCell ref="G22:G23"/>
    <mergeCell ref="H22:H23"/>
    <mergeCell ref="J22:J23"/>
    <mergeCell ref="L22:L23"/>
    <mergeCell ref="M22:M23"/>
    <mergeCell ref="N22:N23"/>
    <mergeCell ref="O22:O23"/>
    <mergeCell ref="P22:P23"/>
    <mergeCell ref="Q22:Q23"/>
    <mergeCell ref="A25:A26"/>
    <mergeCell ref="C25:C26"/>
    <mergeCell ref="D25:D26"/>
    <mergeCell ref="E25:E26"/>
    <mergeCell ref="F25:F26"/>
    <mergeCell ref="G25:G26"/>
    <mergeCell ref="H25:H26"/>
    <mergeCell ref="M19:M20"/>
    <mergeCell ref="N19:N20"/>
    <mergeCell ref="O19:O20"/>
    <mergeCell ref="P19:P20"/>
    <mergeCell ref="Q19:Q20"/>
    <mergeCell ref="A22:A23"/>
    <mergeCell ref="C22:C23"/>
    <mergeCell ref="D22:D23"/>
    <mergeCell ref="E22:E23"/>
    <mergeCell ref="F22:F23"/>
    <mergeCell ref="J16:J17"/>
    <mergeCell ref="L16:L17"/>
    <mergeCell ref="M16:M17"/>
    <mergeCell ref="N16:N17"/>
    <mergeCell ref="O16:O17"/>
    <mergeCell ref="P16:P17"/>
    <mergeCell ref="Q16:Q17"/>
    <mergeCell ref="A19:A20"/>
    <mergeCell ref="C19:C20"/>
    <mergeCell ref="D19:D20"/>
    <mergeCell ref="E19:E20"/>
    <mergeCell ref="F19:F20"/>
    <mergeCell ref="G19:G20"/>
    <mergeCell ref="H19:H20"/>
    <mergeCell ref="J19:J20"/>
    <mergeCell ref="L19:L20"/>
    <mergeCell ref="G13:G14"/>
    <mergeCell ref="H13:H14"/>
    <mergeCell ref="J13:J14"/>
    <mergeCell ref="L13:L14"/>
    <mergeCell ref="M13:M14"/>
    <mergeCell ref="N13:N14"/>
    <mergeCell ref="O13:O14"/>
    <mergeCell ref="P13:P14"/>
    <mergeCell ref="Q13:Q14"/>
    <mergeCell ref="A16:A17"/>
    <mergeCell ref="C16:C17"/>
    <mergeCell ref="D16:D17"/>
    <mergeCell ref="E16:E17"/>
    <mergeCell ref="F16:F17"/>
    <mergeCell ref="G16:G17"/>
    <mergeCell ref="H16:H17"/>
    <mergeCell ref="M10:M11"/>
    <mergeCell ref="N10:N11"/>
    <mergeCell ref="O10:O11"/>
    <mergeCell ref="P10:P11"/>
    <mergeCell ref="Q10:Q11"/>
    <mergeCell ref="A13:A14"/>
    <mergeCell ref="C13:C14"/>
    <mergeCell ref="D13:D14"/>
    <mergeCell ref="E13:E14"/>
    <mergeCell ref="F13:F14"/>
    <mergeCell ref="J7:J8"/>
    <mergeCell ref="L7:L8"/>
    <mergeCell ref="M7:M8"/>
    <mergeCell ref="N7:N8"/>
    <mergeCell ref="O7:O8"/>
    <mergeCell ref="P7:P8"/>
    <mergeCell ref="Q7:Q8"/>
    <mergeCell ref="A10:A11"/>
    <mergeCell ref="C10:C11"/>
    <mergeCell ref="D10:D11"/>
    <mergeCell ref="E10:E11"/>
    <mergeCell ref="F10:F11"/>
    <mergeCell ref="G10:G11"/>
    <mergeCell ref="H10:H11"/>
    <mergeCell ref="J10:J11"/>
    <mergeCell ref="L10:L11"/>
    <mergeCell ref="G4:G5"/>
    <mergeCell ref="H4:H5"/>
    <mergeCell ref="J4:J5"/>
    <mergeCell ref="L4:L5"/>
    <mergeCell ref="M4:M5"/>
    <mergeCell ref="N4:N5"/>
    <mergeCell ref="O4:O5"/>
    <mergeCell ref="P4:P5"/>
    <mergeCell ref="Q4:Q5"/>
    <mergeCell ref="A7:A8"/>
    <mergeCell ref="C7:C8"/>
    <mergeCell ref="D7:D8"/>
    <mergeCell ref="E7:E8"/>
    <mergeCell ref="F7:F8"/>
    <mergeCell ref="G7:G8"/>
    <mergeCell ref="H7:H8"/>
    <mergeCell ref="C1:G1"/>
    <mergeCell ref="H1:K1"/>
    <mergeCell ref="L1:M1"/>
    <mergeCell ref="H2:K2"/>
    <mergeCell ref="M2:P2"/>
    <mergeCell ref="A4:A5"/>
    <mergeCell ref="C4:C5"/>
    <mergeCell ref="D4:D5"/>
    <mergeCell ref="E4:E5"/>
    <mergeCell ref="F4:F5"/>
  </mergeCells>
  <printOptions/>
  <pageMargins left="0.7874015748031497" right="0.7874015748031497" top="0.8267716535433072" bottom="0.98425196850393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66"/>
  <sheetViews>
    <sheetView view="pageBreakPreview" zoomScaleSheetLayoutView="100" zoomScalePageLayoutView="0" workbookViewId="0" topLeftCell="A17">
      <selection activeCell="P31" sqref="P31:P32"/>
    </sheetView>
  </sheetViews>
  <sheetFormatPr defaultColWidth="9.00390625" defaultRowHeight="13.5"/>
  <cols>
    <col min="1" max="1" width="3.625" style="0" customWidth="1"/>
    <col min="2" max="2" width="2.50390625" style="0" customWidth="1"/>
    <col min="3" max="3" width="6.875" style="0" customWidth="1"/>
    <col min="4" max="4" width="4.375" style="0" customWidth="1"/>
    <col min="5" max="5" width="6.875" style="0" customWidth="1"/>
    <col min="6" max="6" width="4.375" style="0" customWidth="1"/>
    <col min="7" max="7" width="6.875" style="0" customWidth="1"/>
    <col min="8" max="8" width="5.003906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6.875" style="0" customWidth="1"/>
    <col min="13" max="13" width="4.375" style="0" customWidth="1"/>
    <col min="14" max="14" width="6.875" style="0" customWidth="1"/>
    <col min="15" max="15" width="4.375" style="0" customWidth="1"/>
    <col min="16" max="16" width="6.875" style="0" customWidth="1"/>
    <col min="17" max="17" width="5.00390625" style="0" customWidth="1"/>
    <col min="18" max="18" width="2.50390625" style="0" customWidth="1"/>
  </cols>
  <sheetData>
    <row r="1" spans="3:17" ht="48.75" customHeight="1">
      <c r="C1" s="225" t="s">
        <v>80</v>
      </c>
      <c r="D1" s="225"/>
      <c r="E1" s="225"/>
      <c r="F1" s="225"/>
      <c r="G1" s="225"/>
      <c r="H1" s="226" t="s">
        <v>64</v>
      </c>
      <c r="I1" s="226"/>
      <c r="J1" s="226"/>
      <c r="K1" s="226"/>
      <c r="L1" s="227">
        <v>2</v>
      </c>
      <c r="M1" s="227"/>
      <c r="N1" s="1"/>
      <c r="O1" s="2"/>
      <c r="P1" s="3"/>
      <c r="Q1" s="4"/>
    </row>
    <row r="2" spans="7:18" ht="48" customHeight="1">
      <c r="G2" s="5"/>
      <c r="H2" s="228" t="s">
        <v>81</v>
      </c>
      <c r="I2" s="228"/>
      <c r="J2" s="228"/>
      <c r="K2" s="228"/>
      <c r="L2" s="6" t="s">
        <v>82</v>
      </c>
      <c r="M2" s="229"/>
      <c r="N2" s="229"/>
      <c r="O2" s="229"/>
      <c r="P2" s="229"/>
      <c r="Q2" s="7" t="s">
        <v>4</v>
      </c>
      <c r="R2" s="7"/>
    </row>
    <row r="3" spans="7:18" ht="21.75" customHeight="1">
      <c r="G3" s="13"/>
      <c r="H3" s="13"/>
      <c r="I3" s="13"/>
      <c r="J3" s="13"/>
      <c r="K3" s="13"/>
      <c r="L3" s="25"/>
      <c r="M3" s="25"/>
      <c r="N3" s="25"/>
      <c r="O3" s="25"/>
      <c r="P3" s="25"/>
      <c r="Q3" s="6"/>
      <c r="R3" s="7"/>
    </row>
    <row r="4" spans="1:19" ht="21.75" customHeight="1">
      <c r="A4" s="230" t="s">
        <v>5</v>
      </c>
      <c r="B4" s="9"/>
      <c r="C4" s="241">
        <v>45</v>
      </c>
      <c r="D4" s="241" t="s">
        <v>83</v>
      </c>
      <c r="E4" s="242">
        <v>7</v>
      </c>
      <c r="F4" s="243" t="s">
        <v>84</v>
      </c>
      <c r="G4" s="244"/>
      <c r="H4" s="246">
        <f>IF(G4="","",IF(G4=G37,"〇","×"))</f>
      </c>
      <c r="J4" s="230" t="s">
        <v>8</v>
      </c>
      <c r="K4" s="9"/>
      <c r="L4" s="241">
        <v>17</v>
      </c>
      <c r="M4" s="241" t="s">
        <v>83</v>
      </c>
      <c r="N4" s="242">
        <v>9</v>
      </c>
      <c r="O4" s="243" t="s">
        <v>84</v>
      </c>
      <c r="P4" s="244"/>
      <c r="Q4" s="246">
        <f>IF(P4="","",IF(P4=P37,"〇","×"))</f>
      </c>
      <c r="S4" s="26"/>
    </row>
    <row r="5" spans="1:19" ht="21.75" customHeight="1">
      <c r="A5" s="230"/>
      <c r="B5" s="9"/>
      <c r="C5" s="241"/>
      <c r="D5" s="241"/>
      <c r="E5" s="242"/>
      <c r="F5" s="243"/>
      <c r="G5" s="245"/>
      <c r="H5" s="246"/>
      <c r="J5" s="230"/>
      <c r="K5" s="9"/>
      <c r="L5" s="241"/>
      <c r="M5" s="241"/>
      <c r="N5" s="242"/>
      <c r="O5" s="243"/>
      <c r="P5" s="245"/>
      <c r="Q5" s="246"/>
      <c r="S5" s="26"/>
    </row>
    <row r="6" spans="1:19" ht="21.75" customHeight="1">
      <c r="A6" s="9"/>
      <c r="B6" s="9"/>
      <c r="C6" s="27"/>
      <c r="D6" s="27"/>
      <c r="E6" s="28"/>
      <c r="F6" s="29"/>
      <c r="G6" s="30"/>
      <c r="H6" s="31"/>
      <c r="I6" s="32"/>
      <c r="J6" s="33"/>
      <c r="K6" s="33"/>
      <c r="L6" s="30"/>
      <c r="M6" s="30"/>
      <c r="N6" s="34"/>
      <c r="O6" s="35"/>
      <c r="P6" s="30"/>
      <c r="Q6" s="36"/>
      <c r="S6" s="26"/>
    </row>
    <row r="7" spans="1:19" ht="21.75" customHeight="1">
      <c r="A7" s="230" t="s">
        <v>11</v>
      </c>
      <c r="B7" s="9"/>
      <c r="C7" s="241">
        <v>49</v>
      </c>
      <c r="D7" s="241" t="s">
        <v>85</v>
      </c>
      <c r="E7" s="242">
        <v>8</v>
      </c>
      <c r="F7" s="243" t="s">
        <v>86</v>
      </c>
      <c r="G7" s="244"/>
      <c r="H7" s="246">
        <f>IF(G7="","",IF(G7=G40,"〇","×"))</f>
      </c>
      <c r="J7" s="230" t="s">
        <v>12</v>
      </c>
      <c r="K7" s="9"/>
      <c r="L7" s="241">
        <v>65</v>
      </c>
      <c r="M7" s="241" t="s">
        <v>85</v>
      </c>
      <c r="N7" s="242">
        <v>7</v>
      </c>
      <c r="O7" s="243" t="s">
        <v>87</v>
      </c>
      <c r="P7" s="244"/>
      <c r="Q7" s="246">
        <f>IF(P7="","",IF(P7=P40,"〇","×"))</f>
      </c>
      <c r="S7" s="26"/>
    </row>
    <row r="8" spans="1:19" ht="21.75" customHeight="1">
      <c r="A8" s="230"/>
      <c r="B8" s="9"/>
      <c r="C8" s="241"/>
      <c r="D8" s="241"/>
      <c r="E8" s="242"/>
      <c r="F8" s="243"/>
      <c r="G8" s="245"/>
      <c r="H8" s="246"/>
      <c r="J8" s="230"/>
      <c r="K8" s="9"/>
      <c r="L8" s="241"/>
      <c r="M8" s="241"/>
      <c r="N8" s="242"/>
      <c r="O8" s="243"/>
      <c r="P8" s="245"/>
      <c r="Q8" s="246"/>
      <c r="S8" s="26"/>
    </row>
    <row r="9" spans="1:19" ht="21.75" customHeight="1">
      <c r="A9" s="9"/>
      <c r="B9" s="9"/>
      <c r="C9" s="27"/>
      <c r="D9" s="27"/>
      <c r="E9" s="28"/>
      <c r="F9" s="29"/>
      <c r="G9" s="30"/>
      <c r="H9" s="31"/>
      <c r="I9" s="32"/>
      <c r="J9" s="33"/>
      <c r="K9" s="33"/>
      <c r="L9" s="30"/>
      <c r="M9" s="30"/>
      <c r="N9" s="34"/>
      <c r="O9" s="35"/>
      <c r="P9" s="30"/>
      <c r="Q9" s="36"/>
      <c r="S9" s="26"/>
    </row>
    <row r="10" spans="1:19" ht="21.75" customHeight="1">
      <c r="A10" s="230" t="s">
        <v>13</v>
      </c>
      <c r="B10" s="9"/>
      <c r="C10" s="241">
        <v>37</v>
      </c>
      <c r="D10" s="241" t="s">
        <v>88</v>
      </c>
      <c r="E10" s="242">
        <v>5</v>
      </c>
      <c r="F10" s="243" t="s">
        <v>87</v>
      </c>
      <c r="G10" s="244"/>
      <c r="H10" s="246">
        <f>IF(G10="","",IF(G10=G43,"〇","×"))</f>
      </c>
      <c r="J10" s="230" t="s">
        <v>14</v>
      </c>
      <c r="K10" s="9"/>
      <c r="L10" s="241">
        <v>58</v>
      </c>
      <c r="M10" s="241" t="s">
        <v>9</v>
      </c>
      <c r="N10" s="242">
        <v>9</v>
      </c>
      <c r="O10" s="243" t="s">
        <v>10</v>
      </c>
      <c r="P10" s="244"/>
      <c r="Q10" s="246">
        <f>IF(P10="","",IF(P10=P43,"〇","×"))</f>
      </c>
      <c r="S10" s="26"/>
    </row>
    <row r="11" spans="1:19" ht="21.75" customHeight="1">
      <c r="A11" s="230"/>
      <c r="B11" s="9"/>
      <c r="C11" s="241"/>
      <c r="D11" s="241"/>
      <c r="E11" s="242"/>
      <c r="F11" s="243"/>
      <c r="G11" s="245"/>
      <c r="H11" s="246"/>
      <c r="J11" s="230"/>
      <c r="K11" s="9"/>
      <c r="L11" s="241"/>
      <c r="M11" s="241"/>
      <c r="N11" s="242"/>
      <c r="O11" s="243"/>
      <c r="P11" s="245"/>
      <c r="Q11" s="246"/>
      <c r="S11" s="26"/>
    </row>
    <row r="12" spans="1:19" ht="21.75" customHeight="1">
      <c r="A12" s="9"/>
      <c r="B12" s="9"/>
      <c r="C12" s="27"/>
      <c r="D12" s="27"/>
      <c r="E12" s="28"/>
      <c r="F12" s="29"/>
      <c r="G12" s="30"/>
      <c r="H12" s="31"/>
      <c r="I12" s="32"/>
      <c r="J12" s="33"/>
      <c r="K12" s="33"/>
      <c r="L12" s="30"/>
      <c r="M12" s="30"/>
      <c r="N12" s="34"/>
      <c r="O12" s="35"/>
      <c r="P12" s="30"/>
      <c r="Q12" s="36"/>
      <c r="S12" s="26"/>
    </row>
    <row r="13" spans="1:19" ht="21.75" customHeight="1">
      <c r="A13" s="230" t="s">
        <v>15</v>
      </c>
      <c r="B13" s="9"/>
      <c r="C13" s="241">
        <v>79</v>
      </c>
      <c r="D13" s="241" t="s">
        <v>89</v>
      </c>
      <c r="E13" s="242">
        <v>8</v>
      </c>
      <c r="F13" s="243" t="s">
        <v>10</v>
      </c>
      <c r="G13" s="244"/>
      <c r="H13" s="246">
        <f>IF(G13="","",IF(G13=G46,"〇","×"))</f>
      </c>
      <c r="J13" s="230" t="s">
        <v>16</v>
      </c>
      <c r="K13" s="9"/>
      <c r="L13" s="241">
        <v>76</v>
      </c>
      <c r="M13" s="241" t="s">
        <v>90</v>
      </c>
      <c r="N13" s="242">
        <v>9</v>
      </c>
      <c r="O13" s="243" t="s">
        <v>10</v>
      </c>
      <c r="P13" s="244"/>
      <c r="Q13" s="246">
        <f>IF(P13="","",IF(P13=P46,"〇","×"))</f>
      </c>
      <c r="S13" s="26"/>
    </row>
    <row r="14" spans="1:19" ht="21.75" customHeight="1">
      <c r="A14" s="230"/>
      <c r="B14" s="9"/>
      <c r="C14" s="241"/>
      <c r="D14" s="241"/>
      <c r="E14" s="242"/>
      <c r="F14" s="243"/>
      <c r="G14" s="245"/>
      <c r="H14" s="246"/>
      <c r="J14" s="230"/>
      <c r="K14" s="9"/>
      <c r="L14" s="241"/>
      <c r="M14" s="241"/>
      <c r="N14" s="242"/>
      <c r="O14" s="243"/>
      <c r="P14" s="245"/>
      <c r="Q14" s="246"/>
      <c r="S14" s="26"/>
    </row>
    <row r="15" spans="1:19" ht="21.75" customHeight="1">
      <c r="A15" s="9"/>
      <c r="B15" s="9"/>
      <c r="C15" s="27"/>
      <c r="D15" s="27"/>
      <c r="E15" s="28"/>
      <c r="F15" s="29"/>
      <c r="G15" s="30"/>
      <c r="H15" s="31"/>
      <c r="I15" s="32"/>
      <c r="J15" s="33"/>
      <c r="K15" s="33"/>
      <c r="L15" s="30"/>
      <c r="M15" s="30"/>
      <c r="N15" s="34"/>
      <c r="O15" s="35"/>
      <c r="P15" s="30"/>
      <c r="Q15" s="36"/>
      <c r="S15" s="26"/>
    </row>
    <row r="16" spans="1:19" ht="21.75" customHeight="1">
      <c r="A16" s="230" t="s">
        <v>17</v>
      </c>
      <c r="B16" s="9"/>
      <c r="C16" s="241">
        <v>38</v>
      </c>
      <c r="D16" s="241" t="s">
        <v>89</v>
      </c>
      <c r="E16" s="242">
        <v>6</v>
      </c>
      <c r="F16" s="243" t="s">
        <v>10</v>
      </c>
      <c r="G16" s="244"/>
      <c r="H16" s="246">
        <f>IF(G16="","",IF(G16=G49,"〇","×"))</f>
      </c>
      <c r="J16" s="230" t="s">
        <v>18</v>
      </c>
      <c r="K16" s="9"/>
      <c r="L16" s="241">
        <v>46</v>
      </c>
      <c r="M16" s="241" t="s">
        <v>9</v>
      </c>
      <c r="N16" s="242">
        <v>7</v>
      </c>
      <c r="O16" s="243" t="s">
        <v>10</v>
      </c>
      <c r="P16" s="244"/>
      <c r="Q16" s="246">
        <f>IF(P16="","",IF(P16=P49,"〇","×"))</f>
      </c>
      <c r="S16" s="26"/>
    </row>
    <row r="17" spans="1:19" ht="21.75" customHeight="1">
      <c r="A17" s="230"/>
      <c r="B17" s="9"/>
      <c r="C17" s="241"/>
      <c r="D17" s="241"/>
      <c r="E17" s="242"/>
      <c r="F17" s="243"/>
      <c r="G17" s="245"/>
      <c r="H17" s="246"/>
      <c r="J17" s="230"/>
      <c r="K17" s="9"/>
      <c r="L17" s="241"/>
      <c r="M17" s="241"/>
      <c r="N17" s="242"/>
      <c r="O17" s="243"/>
      <c r="P17" s="245"/>
      <c r="Q17" s="246"/>
      <c r="S17" s="26"/>
    </row>
    <row r="18" spans="1:19" ht="21.75" customHeight="1">
      <c r="A18" s="9"/>
      <c r="B18" s="9"/>
      <c r="C18" s="27"/>
      <c r="D18" s="27"/>
      <c r="E18" s="28"/>
      <c r="F18" s="29"/>
      <c r="G18" s="30"/>
      <c r="H18" s="31"/>
      <c r="I18" s="32"/>
      <c r="J18" s="33"/>
      <c r="K18" s="33"/>
      <c r="L18" s="30"/>
      <c r="M18" s="30"/>
      <c r="N18" s="34"/>
      <c r="O18" s="35"/>
      <c r="P18" s="30"/>
      <c r="Q18" s="36"/>
      <c r="S18" s="26"/>
    </row>
    <row r="19" spans="1:19" ht="21.75" customHeight="1">
      <c r="A19" s="230" t="s">
        <v>19</v>
      </c>
      <c r="B19" s="9"/>
      <c r="C19" s="241">
        <v>86</v>
      </c>
      <c r="D19" s="241" t="s">
        <v>9</v>
      </c>
      <c r="E19" s="242">
        <v>8</v>
      </c>
      <c r="F19" s="243" t="s">
        <v>91</v>
      </c>
      <c r="G19" s="244"/>
      <c r="H19" s="246">
        <f>IF(G19="","",IF(G19=G52,"〇","×"))</f>
      </c>
      <c r="J19" s="230" t="s">
        <v>20</v>
      </c>
      <c r="K19" s="9"/>
      <c r="L19" s="241">
        <v>59</v>
      </c>
      <c r="M19" s="241" t="s">
        <v>90</v>
      </c>
      <c r="N19" s="242">
        <v>20</v>
      </c>
      <c r="O19" s="243" t="s">
        <v>10</v>
      </c>
      <c r="P19" s="244"/>
      <c r="Q19" s="246">
        <f>IF(P19="","",IF(P19=P52,"〇","×"))</f>
      </c>
      <c r="S19" s="26"/>
    </row>
    <row r="20" spans="1:19" ht="21.75" customHeight="1">
      <c r="A20" s="230"/>
      <c r="B20" s="9"/>
      <c r="C20" s="241"/>
      <c r="D20" s="241"/>
      <c r="E20" s="242"/>
      <c r="F20" s="243"/>
      <c r="G20" s="245"/>
      <c r="H20" s="246"/>
      <c r="J20" s="230"/>
      <c r="K20" s="9"/>
      <c r="L20" s="241"/>
      <c r="M20" s="241"/>
      <c r="N20" s="242"/>
      <c r="O20" s="243"/>
      <c r="P20" s="245"/>
      <c r="Q20" s="246"/>
      <c r="S20" s="26"/>
    </row>
    <row r="21" spans="1:19" ht="21.75" customHeight="1">
      <c r="A21" s="9"/>
      <c r="B21" s="9"/>
      <c r="C21" s="27"/>
      <c r="D21" s="27"/>
      <c r="E21" s="28"/>
      <c r="F21" s="29"/>
      <c r="G21" s="30"/>
      <c r="H21" s="31"/>
      <c r="I21" s="32"/>
      <c r="J21" s="33"/>
      <c r="K21" s="33"/>
      <c r="L21" s="30"/>
      <c r="M21" s="30"/>
      <c r="N21" s="34"/>
      <c r="O21" s="35"/>
      <c r="P21" s="30"/>
      <c r="Q21" s="36"/>
      <c r="S21" s="26"/>
    </row>
    <row r="22" spans="1:19" ht="21.75" customHeight="1">
      <c r="A22" s="230" t="s">
        <v>92</v>
      </c>
      <c r="B22" s="9"/>
      <c r="C22" s="241">
        <v>77</v>
      </c>
      <c r="D22" s="241" t="s">
        <v>9</v>
      </c>
      <c r="E22" s="242">
        <v>7</v>
      </c>
      <c r="F22" s="243" t="s">
        <v>10</v>
      </c>
      <c r="G22" s="244"/>
      <c r="H22" s="246">
        <f>IF(G22="","",IF(G22=G55,"〇","×"))</f>
      </c>
      <c r="J22" s="230" t="s">
        <v>22</v>
      </c>
      <c r="K22" s="9"/>
      <c r="L22" s="241">
        <v>64</v>
      </c>
      <c r="M22" s="241" t="s">
        <v>9</v>
      </c>
      <c r="N22" s="242">
        <v>30</v>
      </c>
      <c r="O22" s="243" t="s">
        <v>10</v>
      </c>
      <c r="P22" s="244"/>
      <c r="Q22" s="246">
        <f>IF(P22="","",IF(P22=P55,"〇","×"))</f>
      </c>
      <c r="S22" s="26"/>
    </row>
    <row r="23" spans="1:19" ht="21.75" customHeight="1">
      <c r="A23" s="230"/>
      <c r="B23" s="9"/>
      <c r="C23" s="241"/>
      <c r="D23" s="241"/>
      <c r="E23" s="242"/>
      <c r="F23" s="243"/>
      <c r="G23" s="245"/>
      <c r="H23" s="246"/>
      <c r="J23" s="230"/>
      <c r="K23" s="9"/>
      <c r="L23" s="241"/>
      <c r="M23" s="241"/>
      <c r="N23" s="242"/>
      <c r="O23" s="243"/>
      <c r="P23" s="245"/>
      <c r="Q23" s="246"/>
      <c r="S23" s="26"/>
    </row>
    <row r="24" spans="1:19" ht="21.75" customHeight="1">
      <c r="A24" s="9"/>
      <c r="B24" s="9"/>
      <c r="C24" s="27"/>
      <c r="D24" s="27"/>
      <c r="E24" s="28"/>
      <c r="F24" s="29"/>
      <c r="G24" s="30"/>
      <c r="H24" s="31"/>
      <c r="I24" s="32"/>
      <c r="J24" s="33"/>
      <c r="K24" s="33"/>
      <c r="L24" s="30"/>
      <c r="M24" s="30"/>
      <c r="N24" s="34"/>
      <c r="O24" s="35"/>
      <c r="P24" s="30"/>
      <c r="Q24" s="36"/>
      <c r="S24" s="26"/>
    </row>
    <row r="25" spans="1:17" ht="21.75" customHeight="1">
      <c r="A25" s="230" t="s">
        <v>93</v>
      </c>
      <c r="B25" s="9"/>
      <c r="C25" s="241">
        <v>67</v>
      </c>
      <c r="D25" s="241" t="s">
        <v>9</v>
      </c>
      <c r="E25" s="242">
        <v>6</v>
      </c>
      <c r="F25" s="243" t="s">
        <v>10</v>
      </c>
      <c r="G25" s="244"/>
      <c r="H25" s="246">
        <f>IF(G25="","",IF(G25=G58,"〇","×"))</f>
      </c>
      <c r="J25" s="230" t="s">
        <v>24</v>
      </c>
      <c r="K25" s="9"/>
      <c r="L25" s="241">
        <v>28</v>
      </c>
      <c r="M25" s="241" t="s">
        <v>9</v>
      </c>
      <c r="N25" s="242">
        <v>50</v>
      </c>
      <c r="O25" s="243" t="s">
        <v>10</v>
      </c>
      <c r="P25" s="244"/>
      <c r="Q25" s="246">
        <f>IF(P25="","",IF(P25=P58,"〇","×"))</f>
      </c>
    </row>
    <row r="26" spans="1:17" ht="21.75" customHeight="1">
      <c r="A26" s="230"/>
      <c r="B26" s="9"/>
      <c r="C26" s="241"/>
      <c r="D26" s="241"/>
      <c r="E26" s="242"/>
      <c r="F26" s="243"/>
      <c r="G26" s="245"/>
      <c r="H26" s="246"/>
      <c r="J26" s="230"/>
      <c r="K26" s="9"/>
      <c r="L26" s="241"/>
      <c r="M26" s="241"/>
      <c r="N26" s="242"/>
      <c r="O26" s="243"/>
      <c r="P26" s="245"/>
      <c r="Q26" s="246"/>
    </row>
    <row r="27" spans="1:17" ht="21.75" customHeight="1">
      <c r="A27" s="9"/>
      <c r="B27" s="9"/>
      <c r="C27" s="27"/>
      <c r="D27" s="27"/>
      <c r="E27" s="28"/>
      <c r="F27" s="29"/>
      <c r="G27" s="30"/>
      <c r="H27" s="31"/>
      <c r="I27" s="32"/>
      <c r="J27" s="33"/>
      <c r="K27" s="33"/>
      <c r="L27" s="30"/>
      <c r="M27" s="30"/>
      <c r="N27" s="34"/>
      <c r="O27" s="35"/>
      <c r="P27" s="30"/>
      <c r="Q27" s="36"/>
    </row>
    <row r="28" spans="1:17" ht="21.75" customHeight="1">
      <c r="A28" s="230" t="s">
        <v>25</v>
      </c>
      <c r="B28" s="9"/>
      <c r="C28" s="241">
        <v>82</v>
      </c>
      <c r="D28" s="241" t="s">
        <v>9</v>
      </c>
      <c r="E28" s="242">
        <v>9</v>
      </c>
      <c r="F28" s="243" t="s">
        <v>10</v>
      </c>
      <c r="G28" s="244"/>
      <c r="H28" s="246">
        <f>IF(G28="","",IF(G28=G61,"〇","×"))</f>
      </c>
      <c r="J28" s="230" t="s">
        <v>26</v>
      </c>
      <c r="K28" s="9"/>
      <c r="L28" s="241">
        <v>45</v>
      </c>
      <c r="M28" s="241" t="s">
        <v>9</v>
      </c>
      <c r="N28" s="242">
        <v>40</v>
      </c>
      <c r="O28" s="243" t="s">
        <v>10</v>
      </c>
      <c r="P28" s="244"/>
      <c r="Q28" s="246">
        <f>IF(P28="","",IF(P28=P61,"〇","×"))</f>
      </c>
    </row>
    <row r="29" spans="1:17" ht="21.75" customHeight="1">
      <c r="A29" s="230"/>
      <c r="B29" s="9"/>
      <c r="C29" s="241"/>
      <c r="D29" s="241"/>
      <c r="E29" s="242"/>
      <c r="F29" s="243"/>
      <c r="G29" s="245"/>
      <c r="H29" s="246"/>
      <c r="J29" s="230"/>
      <c r="K29" s="9"/>
      <c r="L29" s="241"/>
      <c r="M29" s="241"/>
      <c r="N29" s="242"/>
      <c r="O29" s="243"/>
      <c r="P29" s="245"/>
      <c r="Q29" s="246"/>
    </row>
    <row r="30" spans="1:17" ht="21.75" customHeight="1">
      <c r="A30" s="9"/>
      <c r="B30" s="9"/>
      <c r="C30" s="27"/>
      <c r="D30" s="27"/>
      <c r="E30" s="28"/>
      <c r="F30" s="29"/>
      <c r="G30" s="30"/>
      <c r="H30" s="31"/>
      <c r="I30" s="32"/>
      <c r="J30" s="33"/>
      <c r="K30" s="33"/>
      <c r="L30" s="30"/>
      <c r="M30" s="30"/>
      <c r="N30" s="34"/>
      <c r="O30" s="35"/>
      <c r="P30" s="30"/>
      <c r="Q30" s="36"/>
    </row>
    <row r="31" spans="1:17" ht="21.75" customHeight="1">
      <c r="A31" s="230" t="s">
        <v>27</v>
      </c>
      <c r="B31" s="9"/>
      <c r="C31" s="241">
        <v>23</v>
      </c>
      <c r="D31" s="241" t="s">
        <v>9</v>
      </c>
      <c r="E31" s="242">
        <v>8</v>
      </c>
      <c r="F31" s="243" t="s">
        <v>10</v>
      </c>
      <c r="G31" s="244"/>
      <c r="H31" s="246">
        <f>IF(G31="","",IF(G31=G64,"〇","×"))</f>
      </c>
      <c r="J31" s="230" t="s">
        <v>28</v>
      </c>
      <c r="K31" s="9"/>
      <c r="L31" s="241">
        <v>39</v>
      </c>
      <c r="M31" s="241" t="s">
        <v>9</v>
      </c>
      <c r="N31" s="242">
        <v>60</v>
      </c>
      <c r="O31" s="243" t="s">
        <v>10</v>
      </c>
      <c r="P31" s="244"/>
      <c r="Q31" s="246">
        <f>IF(P31="","",IF(P31=P64,"〇","×"))</f>
      </c>
    </row>
    <row r="32" spans="1:17" ht="21.75" customHeight="1">
      <c r="A32" s="230"/>
      <c r="B32" s="9"/>
      <c r="C32" s="241"/>
      <c r="D32" s="241"/>
      <c r="E32" s="242"/>
      <c r="F32" s="243"/>
      <c r="G32" s="245"/>
      <c r="H32" s="246"/>
      <c r="J32" s="230"/>
      <c r="K32" s="9"/>
      <c r="L32" s="241"/>
      <c r="M32" s="241"/>
      <c r="N32" s="242"/>
      <c r="O32" s="243"/>
      <c r="P32" s="245"/>
      <c r="Q32" s="246"/>
    </row>
    <row r="33" spans="1:17" ht="21.75" customHeight="1">
      <c r="A33" s="15"/>
      <c r="B33" s="9"/>
      <c r="C33" s="37"/>
      <c r="D33" s="37"/>
      <c r="E33" s="38"/>
      <c r="F33" s="39"/>
      <c r="G33" s="40"/>
      <c r="H33" s="31"/>
      <c r="I33" s="32"/>
      <c r="J33" s="41"/>
      <c r="K33" s="33"/>
      <c r="L33" s="42"/>
      <c r="M33" s="42"/>
      <c r="N33" s="43"/>
      <c r="O33" s="44"/>
      <c r="P33" s="44"/>
      <c r="Q33" s="36"/>
    </row>
    <row r="34" spans="3:17" ht="48.75" customHeight="1" hidden="1">
      <c r="C34" s="225" t="str">
        <f>C1</f>
        <v>ド　リ　ル</v>
      </c>
      <c r="D34" s="225"/>
      <c r="E34" s="225"/>
      <c r="F34" s="225"/>
      <c r="G34" s="225"/>
      <c r="H34" s="226" t="str">
        <f>H1</f>
        <v>２年</v>
      </c>
      <c r="I34" s="226"/>
      <c r="J34" s="226"/>
      <c r="K34" s="226"/>
      <c r="L34" s="227">
        <f>L1</f>
        <v>2</v>
      </c>
      <c r="M34" s="227"/>
      <c r="N34" s="1"/>
      <c r="O34" s="2"/>
      <c r="P34" s="3"/>
      <c r="Q34" s="4"/>
    </row>
    <row r="35" spans="7:18" ht="48" customHeight="1" hidden="1">
      <c r="G35" s="5"/>
      <c r="H35" s="240" t="str">
        <f>H2</f>
        <v>なまえ</v>
      </c>
      <c r="I35" s="240"/>
      <c r="J35" s="240"/>
      <c r="K35" s="240"/>
      <c r="L35" s="6" t="s">
        <v>40</v>
      </c>
      <c r="M35" s="229"/>
      <c r="N35" s="229"/>
      <c r="O35" s="229"/>
      <c r="P35" s="229"/>
      <c r="Q35" s="7" t="s">
        <v>4</v>
      </c>
      <c r="R35" s="7"/>
    </row>
    <row r="36" spans="7:18" ht="21.75" customHeight="1" hidden="1">
      <c r="G36" s="8"/>
      <c r="H36" s="8"/>
      <c r="I36" s="8"/>
      <c r="J36" s="8"/>
      <c r="K36" s="8"/>
      <c r="L36" s="6"/>
      <c r="M36" s="6"/>
      <c r="N36" s="6"/>
      <c r="O36" s="6"/>
      <c r="P36" s="6"/>
      <c r="Q36" s="6"/>
      <c r="R36" s="7"/>
    </row>
    <row r="37" spans="1:17" ht="21.75" customHeight="1" hidden="1">
      <c r="A37" s="230" t="str">
        <f>A4</f>
        <v>①</v>
      </c>
      <c r="B37" s="9"/>
      <c r="C37" s="241">
        <f>C4</f>
        <v>45</v>
      </c>
      <c r="D37" s="241" t="str">
        <f>D4</f>
        <v>＋</v>
      </c>
      <c r="E37" s="241">
        <f>E4</f>
        <v>7</v>
      </c>
      <c r="F37" s="250" t="s">
        <v>86</v>
      </c>
      <c r="G37" s="251">
        <f>C37+E37</f>
        <v>52</v>
      </c>
      <c r="H37" s="252"/>
      <c r="J37" s="230" t="s">
        <v>8</v>
      </c>
      <c r="K37" s="9"/>
      <c r="L37" s="228">
        <f>L4</f>
        <v>17</v>
      </c>
      <c r="M37" s="228" t="str">
        <f>M4</f>
        <v>＋</v>
      </c>
      <c r="N37" s="228">
        <f>N4</f>
        <v>9</v>
      </c>
      <c r="O37" s="247" t="s">
        <v>86</v>
      </c>
      <c r="P37" s="248">
        <f>L37+N37</f>
        <v>26</v>
      </c>
      <c r="Q37" s="249"/>
    </row>
    <row r="38" spans="1:17" ht="21.75" customHeight="1" hidden="1">
      <c r="A38" s="230"/>
      <c r="B38" s="9"/>
      <c r="C38" s="241"/>
      <c r="D38" s="241"/>
      <c r="E38" s="241"/>
      <c r="F38" s="250"/>
      <c r="G38" s="251"/>
      <c r="H38" s="252"/>
      <c r="J38" s="230"/>
      <c r="K38" s="9"/>
      <c r="L38" s="228"/>
      <c r="M38" s="228"/>
      <c r="N38" s="228"/>
      <c r="O38" s="247"/>
      <c r="P38" s="248"/>
      <c r="Q38" s="249"/>
    </row>
    <row r="39" spans="1:17" ht="21.75" customHeight="1" hidden="1">
      <c r="A39" s="9"/>
      <c r="B39" s="9"/>
      <c r="C39" s="27"/>
      <c r="D39" s="27"/>
      <c r="E39" s="28"/>
      <c r="F39" s="45"/>
      <c r="G39" s="46"/>
      <c r="H39" s="36"/>
      <c r="J39" s="9"/>
      <c r="K39" s="9"/>
      <c r="L39" s="47"/>
      <c r="M39" s="47"/>
      <c r="N39" s="48"/>
      <c r="O39" s="49"/>
      <c r="P39" s="50"/>
      <c r="Q39" s="51"/>
    </row>
    <row r="40" spans="1:17" ht="21.75" customHeight="1" hidden="1">
      <c r="A40" s="230" t="s">
        <v>11</v>
      </c>
      <c r="B40" s="9"/>
      <c r="C40" s="241">
        <f>C7</f>
        <v>49</v>
      </c>
      <c r="D40" s="241" t="str">
        <f>D7</f>
        <v>＋</v>
      </c>
      <c r="E40" s="241">
        <f>E7</f>
        <v>8</v>
      </c>
      <c r="F40" s="250" t="s">
        <v>84</v>
      </c>
      <c r="G40" s="251">
        <f>C40+E40</f>
        <v>57</v>
      </c>
      <c r="H40" s="252"/>
      <c r="J40" s="230" t="s">
        <v>12</v>
      </c>
      <c r="K40" s="9"/>
      <c r="L40" s="228">
        <f>L7</f>
        <v>65</v>
      </c>
      <c r="M40" s="228" t="str">
        <f>M7</f>
        <v>＋</v>
      </c>
      <c r="N40" s="228">
        <f>N7</f>
        <v>7</v>
      </c>
      <c r="O40" s="247" t="s">
        <v>84</v>
      </c>
      <c r="P40" s="248">
        <f>L40+N40</f>
        <v>72</v>
      </c>
      <c r="Q40" s="249"/>
    </row>
    <row r="41" spans="1:17" ht="21.75" customHeight="1" hidden="1">
      <c r="A41" s="230"/>
      <c r="B41" s="9"/>
      <c r="C41" s="241"/>
      <c r="D41" s="241"/>
      <c r="E41" s="241"/>
      <c r="F41" s="250"/>
      <c r="G41" s="251"/>
      <c r="H41" s="252"/>
      <c r="J41" s="230"/>
      <c r="K41" s="9"/>
      <c r="L41" s="228"/>
      <c r="M41" s="228"/>
      <c r="N41" s="228"/>
      <c r="O41" s="247"/>
      <c r="P41" s="248"/>
      <c r="Q41" s="249"/>
    </row>
    <row r="42" spans="1:17" ht="21.75" customHeight="1" hidden="1">
      <c r="A42" s="9"/>
      <c r="B42" s="9"/>
      <c r="C42" s="27"/>
      <c r="D42" s="27"/>
      <c r="E42" s="28"/>
      <c r="F42" s="45"/>
      <c r="G42" s="46"/>
      <c r="H42" s="36"/>
      <c r="J42" s="9"/>
      <c r="K42" s="9"/>
      <c r="L42" s="47"/>
      <c r="M42" s="47"/>
      <c r="N42" s="48"/>
      <c r="O42" s="49"/>
      <c r="P42" s="50"/>
      <c r="Q42" s="51"/>
    </row>
    <row r="43" spans="1:17" ht="21.75" customHeight="1" hidden="1">
      <c r="A43" s="230" t="s">
        <v>13</v>
      </c>
      <c r="B43" s="9"/>
      <c r="C43" s="241">
        <f>C10</f>
        <v>37</v>
      </c>
      <c r="D43" s="241" t="str">
        <f>D10</f>
        <v>＋</v>
      </c>
      <c r="E43" s="241">
        <f>E10</f>
        <v>5</v>
      </c>
      <c r="F43" s="250" t="s">
        <v>84</v>
      </c>
      <c r="G43" s="251">
        <f>C43+E43</f>
        <v>42</v>
      </c>
      <c r="H43" s="252"/>
      <c r="J43" s="230" t="s">
        <v>14</v>
      </c>
      <c r="K43" s="9"/>
      <c r="L43" s="228">
        <f>L10</f>
        <v>58</v>
      </c>
      <c r="M43" s="228" t="str">
        <f>M10</f>
        <v>＋</v>
      </c>
      <c r="N43" s="228">
        <f>N10</f>
        <v>9</v>
      </c>
      <c r="O43" s="247" t="s">
        <v>84</v>
      </c>
      <c r="P43" s="248">
        <f>L43+N43</f>
        <v>67</v>
      </c>
      <c r="Q43" s="249"/>
    </row>
    <row r="44" spans="1:17" ht="21.75" customHeight="1" hidden="1">
      <c r="A44" s="230"/>
      <c r="B44" s="9"/>
      <c r="C44" s="241"/>
      <c r="D44" s="241"/>
      <c r="E44" s="241"/>
      <c r="F44" s="250"/>
      <c r="G44" s="251"/>
      <c r="H44" s="252"/>
      <c r="J44" s="230"/>
      <c r="K44" s="9"/>
      <c r="L44" s="228"/>
      <c r="M44" s="228"/>
      <c r="N44" s="228"/>
      <c r="O44" s="247"/>
      <c r="P44" s="248"/>
      <c r="Q44" s="249"/>
    </row>
    <row r="45" spans="1:17" ht="21.75" customHeight="1" hidden="1">
      <c r="A45" s="9"/>
      <c r="B45" s="9"/>
      <c r="C45" s="27"/>
      <c r="D45" s="27"/>
      <c r="E45" s="28"/>
      <c r="F45" s="45"/>
      <c r="G45" s="46"/>
      <c r="H45" s="36"/>
      <c r="J45" s="9"/>
      <c r="K45" s="9"/>
      <c r="L45" s="47"/>
      <c r="M45" s="47"/>
      <c r="N45" s="48"/>
      <c r="O45" s="49"/>
      <c r="P45" s="50"/>
      <c r="Q45" s="51"/>
    </row>
    <row r="46" spans="1:17" ht="21.75" customHeight="1" hidden="1">
      <c r="A46" s="230" t="s">
        <v>15</v>
      </c>
      <c r="B46" s="9"/>
      <c r="C46" s="241">
        <f>C13</f>
        <v>79</v>
      </c>
      <c r="D46" s="241" t="str">
        <f>D13</f>
        <v>＋</v>
      </c>
      <c r="E46" s="241">
        <f>E13</f>
        <v>8</v>
      </c>
      <c r="F46" s="250" t="s">
        <v>84</v>
      </c>
      <c r="G46" s="251">
        <f>C46+E46</f>
        <v>87</v>
      </c>
      <c r="H46" s="252"/>
      <c r="J46" s="230" t="s">
        <v>16</v>
      </c>
      <c r="K46" s="9"/>
      <c r="L46" s="228">
        <f>L13</f>
        <v>76</v>
      </c>
      <c r="M46" s="228" t="str">
        <f>M13</f>
        <v>＋</v>
      </c>
      <c r="N46" s="228">
        <f>N13</f>
        <v>9</v>
      </c>
      <c r="O46" s="247" t="s">
        <v>84</v>
      </c>
      <c r="P46" s="248">
        <f>L46+N46</f>
        <v>85</v>
      </c>
      <c r="Q46" s="249"/>
    </row>
    <row r="47" spans="1:17" ht="21.75" customHeight="1" hidden="1">
      <c r="A47" s="230"/>
      <c r="B47" s="9"/>
      <c r="C47" s="241"/>
      <c r="D47" s="241"/>
      <c r="E47" s="241"/>
      <c r="F47" s="250"/>
      <c r="G47" s="251"/>
      <c r="H47" s="252"/>
      <c r="J47" s="230"/>
      <c r="K47" s="9"/>
      <c r="L47" s="228"/>
      <c r="M47" s="228"/>
      <c r="N47" s="228"/>
      <c r="O47" s="247"/>
      <c r="P47" s="248"/>
      <c r="Q47" s="249"/>
    </row>
    <row r="48" spans="1:17" ht="21.75" customHeight="1" hidden="1">
      <c r="A48" s="9"/>
      <c r="B48" s="9"/>
      <c r="C48" s="27"/>
      <c r="D48" s="27"/>
      <c r="E48" s="28"/>
      <c r="F48" s="45"/>
      <c r="G48" s="46"/>
      <c r="H48" s="36"/>
      <c r="J48" s="9"/>
      <c r="K48" s="9"/>
      <c r="L48" s="47"/>
      <c r="M48" s="47"/>
      <c r="N48" s="48"/>
      <c r="O48" s="49"/>
      <c r="P48" s="50"/>
      <c r="Q48" s="51"/>
    </row>
    <row r="49" spans="1:17" ht="21.75" customHeight="1" hidden="1">
      <c r="A49" s="230" t="s">
        <v>17</v>
      </c>
      <c r="B49" s="9"/>
      <c r="C49" s="241">
        <f>C16</f>
        <v>38</v>
      </c>
      <c r="D49" s="241" t="str">
        <f>D16</f>
        <v>＋</v>
      </c>
      <c r="E49" s="241">
        <f>E16</f>
        <v>6</v>
      </c>
      <c r="F49" s="250" t="s">
        <v>84</v>
      </c>
      <c r="G49" s="251">
        <f>C49+E49</f>
        <v>44</v>
      </c>
      <c r="H49" s="252"/>
      <c r="J49" s="230" t="s">
        <v>18</v>
      </c>
      <c r="K49" s="9"/>
      <c r="L49" s="228">
        <f>L16</f>
        <v>46</v>
      </c>
      <c r="M49" s="228" t="str">
        <f>M16</f>
        <v>＋</v>
      </c>
      <c r="N49" s="228">
        <f>N16</f>
        <v>7</v>
      </c>
      <c r="O49" s="247" t="s">
        <v>84</v>
      </c>
      <c r="P49" s="248">
        <f>L49+N49</f>
        <v>53</v>
      </c>
      <c r="Q49" s="249"/>
    </row>
    <row r="50" spans="1:17" ht="21.75" customHeight="1" hidden="1">
      <c r="A50" s="230"/>
      <c r="B50" s="9"/>
      <c r="C50" s="241"/>
      <c r="D50" s="241"/>
      <c r="E50" s="241"/>
      <c r="F50" s="250"/>
      <c r="G50" s="251"/>
      <c r="H50" s="252"/>
      <c r="J50" s="230"/>
      <c r="K50" s="9"/>
      <c r="L50" s="228"/>
      <c r="M50" s="228"/>
      <c r="N50" s="228"/>
      <c r="O50" s="247"/>
      <c r="P50" s="248"/>
      <c r="Q50" s="249"/>
    </row>
    <row r="51" spans="1:17" ht="21.75" customHeight="1" hidden="1">
      <c r="A51" s="9"/>
      <c r="B51" s="9"/>
      <c r="C51" s="27"/>
      <c r="D51" s="27"/>
      <c r="E51" s="28"/>
      <c r="F51" s="45"/>
      <c r="G51" s="46"/>
      <c r="H51" s="36"/>
      <c r="J51" s="9"/>
      <c r="K51" s="9"/>
      <c r="L51" s="47"/>
      <c r="M51" s="47"/>
      <c r="N51" s="48"/>
      <c r="O51" s="49"/>
      <c r="P51" s="50"/>
      <c r="Q51" s="51"/>
    </row>
    <row r="52" spans="1:17" ht="21.75" customHeight="1" hidden="1">
      <c r="A52" s="230" t="s">
        <v>94</v>
      </c>
      <c r="B52" s="9"/>
      <c r="C52" s="241">
        <f>C19</f>
        <v>86</v>
      </c>
      <c r="D52" s="241" t="str">
        <f>D19</f>
        <v>＋</v>
      </c>
      <c r="E52" s="241">
        <f>E19</f>
        <v>8</v>
      </c>
      <c r="F52" s="250" t="s">
        <v>84</v>
      </c>
      <c r="G52" s="251">
        <f>C52+E52</f>
        <v>94</v>
      </c>
      <c r="H52" s="252"/>
      <c r="J52" s="230" t="s">
        <v>95</v>
      </c>
      <c r="K52" s="9"/>
      <c r="L52" s="228">
        <f>L19</f>
        <v>59</v>
      </c>
      <c r="M52" s="228" t="str">
        <f>M19</f>
        <v>＋</v>
      </c>
      <c r="N52" s="228">
        <f>N19</f>
        <v>20</v>
      </c>
      <c r="O52" s="247" t="s">
        <v>84</v>
      </c>
      <c r="P52" s="248">
        <f>L52+N52</f>
        <v>79</v>
      </c>
      <c r="Q52" s="249"/>
    </row>
    <row r="53" spans="1:17" ht="21.75" customHeight="1" hidden="1">
      <c r="A53" s="230"/>
      <c r="B53" s="9"/>
      <c r="C53" s="241"/>
      <c r="D53" s="241"/>
      <c r="E53" s="241"/>
      <c r="F53" s="250"/>
      <c r="G53" s="251"/>
      <c r="H53" s="252"/>
      <c r="J53" s="230"/>
      <c r="K53" s="9"/>
      <c r="L53" s="228"/>
      <c r="M53" s="228"/>
      <c r="N53" s="228"/>
      <c r="O53" s="247"/>
      <c r="P53" s="248"/>
      <c r="Q53" s="249"/>
    </row>
    <row r="54" spans="1:17" ht="21.75" customHeight="1" hidden="1">
      <c r="A54" s="9"/>
      <c r="B54" s="9"/>
      <c r="C54" s="27"/>
      <c r="D54" s="27"/>
      <c r="E54" s="28"/>
      <c r="F54" s="45"/>
      <c r="G54" s="46"/>
      <c r="H54" s="36"/>
      <c r="J54" s="9"/>
      <c r="K54" s="9"/>
      <c r="L54" s="47"/>
      <c r="M54" s="47"/>
      <c r="N54" s="48"/>
      <c r="O54" s="49"/>
      <c r="P54" s="50"/>
      <c r="Q54" s="51"/>
    </row>
    <row r="55" spans="1:17" ht="21.75" customHeight="1" hidden="1">
      <c r="A55" s="230" t="s">
        <v>96</v>
      </c>
      <c r="B55" s="9"/>
      <c r="C55" s="241">
        <f>C22</f>
        <v>77</v>
      </c>
      <c r="D55" s="241" t="str">
        <f>D22</f>
        <v>＋</v>
      </c>
      <c r="E55" s="241">
        <f>E22</f>
        <v>7</v>
      </c>
      <c r="F55" s="250" t="s">
        <v>84</v>
      </c>
      <c r="G55" s="251">
        <f>C55+E55</f>
        <v>84</v>
      </c>
      <c r="H55" s="252"/>
      <c r="J55" s="230" t="s">
        <v>97</v>
      </c>
      <c r="K55" s="9"/>
      <c r="L55" s="228">
        <f>L22</f>
        <v>64</v>
      </c>
      <c r="M55" s="228" t="str">
        <f>M22</f>
        <v>＋</v>
      </c>
      <c r="N55" s="228">
        <f>N22</f>
        <v>30</v>
      </c>
      <c r="O55" s="247" t="s">
        <v>84</v>
      </c>
      <c r="P55" s="248">
        <f>L55+N55</f>
        <v>94</v>
      </c>
      <c r="Q55" s="249"/>
    </row>
    <row r="56" spans="1:17" ht="21.75" customHeight="1" hidden="1">
      <c r="A56" s="230"/>
      <c r="B56" s="9"/>
      <c r="C56" s="241"/>
      <c r="D56" s="241"/>
      <c r="E56" s="241"/>
      <c r="F56" s="250"/>
      <c r="G56" s="251"/>
      <c r="H56" s="252"/>
      <c r="J56" s="230"/>
      <c r="K56" s="9"/>
      <c r="L56" s="228"/>
      <c r="M56" s="228"/>
      <c r="N56" s="228"/>
      <c r="O56" s="247"/>
      <c r="P56" s="248"/>
      <c r="Q56" s="249"/>
    </row>
    <row r="57" spans="1:17" ht="21.75" customHeight="1" hidden="1">
      <c r="A57" s="9"/>
      <c r="B57" s="9"/>
      <c r="C57" s="27"/>
      <c r="D57" s="27"/>
      <c r="E57" s="28"/>
      <c r="F57" s="45"/>
      <c r="G57" s="46"/>
      <c r="H57" s="36"/>
      <c r="J57" s="9"/>
      <c r="K57" s="9"/>
      <c r="L57" s="47"/>
      <c r="M57" s="47"/>
      <c r="N57" s="48"/>
      <c r="O57" s="49"/>
      <c r="P57" s="50"/>
      <c r="Q57" s="51"/>
    </row>
    <row r="58" spans="1:17" ht="21.75" customHeight="1" hidden="1">
      <c r="A58" s="230" t="s">
        <v>98</v>
      </c>
      <c r="B58" s="9"/>
      <c r="C58" s="241">
        <f>C25</f>
        <v>67</v>
      </c>
      <c r="D58" s="241" t="str">
        <f>D25</f>
        <v>＋</v>
      </c>
      <c r="E58" s="241">
        <f>E25</f>
        <v>6</v>
      </c>
      <c r="F58" s="250" t="s">
        <v>84</v>
      </c>
      <c r="G58" s="251">
        <f>C58+E58</f>
        <v>73</v>
      </c>
      <c r="H58" s="252"/>
      <c r="J58" s="230" t="s">
        <v>99</v>
      </c>
      <c r="K58" s="9"/>
      <c r="L58" s="228">
        <f>L25</f>
        <v>28</v>
      </c>
      <c r="M58" s="228" t="str">
        <f>M25</f>
        <v>＋</v>
      </c>
      <c r="N58" s="228">
        <f>N25</f>
        <v>50</v>
      </c>
      <c r="O58" s="247" t="s">
        <v>84</v>
      </c>
      <c r="P58" s="248">
        <f>L58+N58</f>
        <v>78</v>
      </c>
      <c r="Q58" s="249"/>
    </row>
    <row r="59" spans="1:17" ht="21.75" customHeight="1" hidden="1">
      <c r="A59" s="230"/>
      <c r="B59" s="9"/>
      <c r="C59" s="241"/>
      <c r="D59" s="241"/>
      <c r="E59" s="241"/>
      <c r="F59" s="250"/>
      <c r="G59" s="251"/>
      <c r="H59" s="252"/>
      <c r="J59" s="230"/>
      <c r="K59" s="9"/>
      <c r="L59" s="228"/>
      <c r="M59" s="228"/>
      <c r="N59" s="228"/>
      <c r="O59" s="247"/>
      <c r="P59" s="248"/>
      <c r="Q59" s="249"/>
    </row>
    <row r="60" spans="1:17" ht="21.75" customHeight="1" hidden="1">
      <c r="A60" s="9"/>
      <c r="B60" s="9"/>
      <c r="C60" s="27"/>
      <c r="D60" s="27"/>
      <c r="E60" s="28"/>
      <c r="F60" s="45"/>
      <c r="G60" s="46"/>
      <c r="H60" s="36"/>
      <c r="J60" s="9"/>
      <c r="K60" s="9"/>
      <c r="L60" s="47"/>
      <c r="M60" s="47"/>
      <c r="N60" s="48"/>
      <c r="O60" s="49"/>
      <c r="P60" s="50"/>
      <c r="Q60" s="51"/>
    </row>
    <row r="61" spans="1:17" ht="21.75" customHeight="1" hidden="1">
      <c r="A61" s="230" t="s">
        <v>100</v>
      </c>
      <c r="B61" s="9"/>
      <c r="C61" s="241">
        <f>C28</f>
        <v>82</v>
      </c>
      <c r="D61" s="241" t="str">
        <f>D28</f>
        <v>＋</v>
      </c>
      <c r="E61" s="241">
        <f>E28</f>
        <v>9</v>
      </c>
      <c r="F61" s="250" t="s">
        <v>84</v>
      </c>
      <c r="G61" s="251">
        <f>C61+E61</f>
        <v>91</v>
      </c>
      <c r="H61" s="252"/>
      <c r="J61" s="230" t="s">
        <v>101</v>
      </c>
      <c r="K61" s="9"/>
      <c r="L61" s="228">
        <f>L28</f>
        <v>45</v>
      </c>
      <c r="M61" s="228" t="str">
        <f>M28</f>
        <v>＋</v>
      </c>
      <c r="N61" s="228">
        <f>N28</f>
        <v>40</v>
      </c>
      <c r="O61" s="247" t="s">
        <v>84</v>
      </c>
      <c r="P61" s="248">
        <f>L61+N61</f>
        <v>85</v>
      </c>
      <c r="Q61" s="249"/>
    </row>
    <row r="62" spans="1:17" ht="21.75" customHeight="1" hidden="1">
      <c r="A62" s="230"/>
      <c r="B62" s="9"/>
      <c r="C62" s="241"/>
      <c r="D62" s="241"/>
      <c r="E62" s="241"/>
      <c r="F62" s="250"/>
      <c r="G62" s="251"/>
      <c r="H62" s="252"/>
      <c r="J62" s="230"/>
      <c r="K62" s="9"/>
      <c r="L62" s="228"/>
      <c r="M62" s="228"/>
      <c r="N62" s="228"/>
      <c r="O62" s="247"/>
      <c r="P62" s="248"/>
      <c r="Q62" s="249"/>
    </row>
    <row r="63" spans="1:17" ht="21.75" customHeight="1" hidden="1">
      <c r="A63" s="9"/>
      <c r="B63" s="9"/>
      <c r="C63" s="27"/>
      <c r="D63" s="27"/>
      <c r="E63" s="28"/>
      <c r="F63" s="45"/>
      <c r="G63" s="46"/>
      <c r="H63" s="36"/>
      <c r="J63" s="9"/>
      <c r="K63" s="9"/>
      <c r="L63" s="47"/>
      <c r="M63" s="47"/>
      <c r="N63" s="48"/>
      <c r="O63" s="49"/>
      <c r="P63" s="50"/>
      <c r="Q63" s="51"/>
    </row>
    <row r="64" spans="1:17" ht="21.75" customHeight="1" hidden="1">
      <c r="A64" s="230" t="s">
        <v>102</v>
      </c>
      <c r="B64" s="9"/>
      <c r="C64" s="241">
        <f>C31</f>
        <v>23</v>
      </c>
      <c r="D64" s="241" t="str">
        <f>D31</f>
        <v>＋</v>
      </c>
      <c r="E64" s="241">
        <f>E31</f>
        <v>8</v>
      </c>
      <c r="F64" s="250" t="s">
        <v>84</v>
      </c>
      <c r="G64" s="251">
        <f>C64+E64</f>
        <v>31</v>
      </c>
      <c r="H64" s="252"/>
      <c r="J64" s="230" t="s">
        <v>103</v>
      </c>
      <c r="K64" s="9"/>
      <c r="L64" s="228">
        <f>L31</f>
        <v>39</v>
      </c>
      <c r="M64" s="228" t="str">
        <f>M31</f>
        <v>＋</v>
      </c>
      <c r="N64" s="228">
        <f>N31</f>
        <v>60</v>
      </c>
      <c r="O64" s="247" t="s">
        <v>84</v>
      </c>
      <c r="P64" s="248">
        <f>L64+N64</f>
        <v>99</v>
      </c>
      <c r="Q64" s="249"/>
    </row>
    <row r="65" spans="1:17" ht="21.75" customHeight="1" hidden="1">
      <c r="A65" s="230"/>
      <c r="B65" s="9"/>
      <c r="C65" s="241"/>
      <c r="D65" s="241"/>
      <c r="E65" s="241"/>
      <c r="F65" s="250"/>
      <c r="G65" s="251"/>
      <c r="H65" s="252"/>
      <c r="J65" s="230"/>
      <c r="K65" s="9"/>
      <c r="L65" s="228"/>
      <c r="M65" s="228"/>
      <c r="N65" s="228"/>
      <c r="O65" s="247"/>
      <c r="P65" s="248"/>
      <c r="Q65" s="249"/>
    </row>
    <row r="66" spans="1:17" ht="21.75" customHeight="1" hidden="1">
      <c r="A66" s="15"/>
      <c r="B66" s="9"/>
      <c r="C66" s="37"/>
      <c r="D66" s="37"/>
      <c r="E66" s="38"/>
      <c r="F66" s="39"/>
      <c r="G66" s="46"/>
      <c r="H66" s="52"/>
      <c r="J66" s="15"/>
      <c r="K66" s="9"/>
      <c r="L66" s="53"/>
      <c r="M66" s="53"/>
      <c r="N66" s="54"/>
      <c r="O66" s="55"/>
      <c r="P66" s="50"/>
      <c r="Q66" s="56"/>
    </row>
  </sheetData>
  <sheetProtection password="CC4B" sheet="1" formatCells="0" selectLockedCells="1"/>
  <mergeCells count="290">
    <mergeCell ref="A64:A65"/>
    <mergeCell ref="C64:C65"/>
    <mergeCell ref="D64:D65"/>
    <mergeCell ref="E64:E65"/>
    <mergeCell ref="F64:F65"/>
    <mergeCell ref="G64:G65"/>
    <mergeCell ref="A58:A59"/>
    <mergeCell ref="C58:C59"/>
    <mergeCell ref="P64:P65"/>
    <mergeCell ref="Q64:Q65"/>
    <mergeCell ref="H64:H65"/>
    <mergeCell ref="J64:J65"/>
    <mergeCell ref="L64:L65"/>
    <mergeCell ref="M64:M65"/>
    <mergeCell ref="N64:N65"/>
    <mergeCell ref="O64:O65"/>
    <mergeCell ref="J61:J62"/>
    <mergeCell ref="H58:H59"/>
    <mergeCell ref="J58:J59"/>
    <mergeCell ref="L58:L59"/>
    <mergeCell ref="M58:M59"/>
    <mergeCell ref="N58:N59"/>
    <mergeCell ref="Q61:Q62"/>
    <mergeCell ref="P58:P59"/>
    <mergeCell ref="Q58:Q59"/>
    <mergeCell ref="A61:A62"/>
    <mergeCell ref="C61:C62"/>
    <mergeCell ref="D61:D62"/>
    <mergeCell ref="E61:E62"/>
    <mergeCell ref="F61:F62"/>
    <mergeCell ref="G61:G62"/>
    <mergeCell ref="H61:H62"/>
    <mergeCell ref="N55:N56"/>
    <mergeCell ref="O55:O56"/>
    <mergeCell ref="P55:P56"/>
    <mergeCell ref="L61:L62"/>
    <mergeCell ref="M61:M62"/>
    <mergeCell ref="N61:N62"/>
    <mergeCell ref="O61:O62"/>
    <mergeCell ref="P61:P62"/>
    <mergeCell ref="O58:O59"/>
    <mergeCell ref="D58:D59"/>
    <mergeCell ref="E58:E59"/>
    <mergeCell ref="F58:F59"/>
    <mergeCell ref="G58:G59"/>
    <mergeCell ref="L55:L56"/>
    <mergeCell ref="M55:M56"/>
    <mergeCell ref="M52:M53"/>
    <mergeCell ref="N52:N53"/>
    <mergeCell ref="O52:O53"/>
    <mergeCell ref="A52:A53"/>
    <mergeCell ref="C52:C53"/>
    <mergeCell ref="D52:D53"/>
    <mergeCell ref="E52:E53"/>
    <mergeCell ref="F52:F53"/>
    <mergeCell ref="G52:G53"/>
    <mergeCell ref="G55:G56"/>
    <mergeCell ref="H55:H56"/>
    <mergeCell ref="J55:J56"/>
    <mergeCell ref="H52:H53"/>
    <mergeCell ref="J52:J53"/>
    <mergeCell ref="L52:L53"/>
    <mergeCell ref="A46:A47"/>
    <mergeCell ref="C46:C47"/>
    <mergeCell ref="Q55:Q56"/>
    <mergeCell ref="P52:P53"/>
    <mergeCell ref="Q52:Q53"/>
    <mergeCell ref="A55:A56"/>
    <mergeCell ref="C55:C56"/>
    <mergeCell ref="D55:D56"/>
    <mergeCell ref="E55:E56"/>
    <mergeCell ref="F55:F56"/>
    <mergeCell ref="J49:J50"/>
    <mergeCell ref="H46:H47"/>
    <mergeCell ref="J46:J47"/>
    <mergeCell ref="L46:L47"/>
    <mergeCell ref="M46:M47"/>
    <mergeCell ref="N46:N47"/>
    <mergeCell ref="Q49:Q50"/>
    <mergeCell ref="P46:P47"/>
    <mergeCell ref="Q46:Q47"/>
    <mergeCell ref="A49:A50"/>
    <mergeCell ref="C49:C50"/>
    <mergeCell ref="D49:D50"/>
    <mergeCell ref="E49:E50"/>
    <mergeCell ref="F49:F50"/>
    <mergeCell ref="G49:G50"/>
    <mergeCell ref="H49:H50"/>
    <mergeCell ref="N43:N44"/>
    <mergeCell ref="O43:O44"/>
    <mergeCell ref="P43:P44"/>
    <mergeCell ref="L49:L50"/>
    <mergeCell ref="M49:M50"/>
    <mergeCell ref="N49:N50"/>
    <mergeCell ref="O49:O50"/>
    <mergeCell ref="P49:P50"/>
    <mergeCell ref="O46:O47"/>
    <mergeCell ref="D46:D47"/>
    <mergeCell ref="E46:E47"/>
    <mergeCell ref="F46:F47"/>
    <mergeCell ref="G46:G47"/>
    <mergeCell ref="L43:L44"/>
    <mergeCell ref="M43:M44"/>
    <mergeCell ref="M40:M41"/>
    <mergeCell ref="N40:N41"/>
    <mergeCell ref="O40:O41"/>
    <mergeCell ref="A40:A41"/>
    <mergeCell ref="C40:C41"/>
    <mergeCell ref="D40:D41"/>
    <mergeCell ref="E40:E41"/>
    <mergeCell ref="F40:F41"/>
    <mergeCell ref="G40:G41"/>
    <mergeCell ref="G43:G44"/>
    <mergeCell ref="H43:H44"/>
    <mergeCell ref="J43:J44"/>
    <mergeCell ref="H40:H41"/>
    <mergeCell ref="J40:J41"/>
    <mergeCell ref="L40:L41"/>
    <mergeCell ref="H37:H38"/>
    <mergeCell ref="J37:J38"/>
    <mergeCell ref="Q43:Q44"/>
    <mergeCell ref="P40:P41"/>
    <mergeCell ref="Q40:Q41"/>
    <mergeCell ref="A43:A44"/>
    <mergeCell ref="C43:C44"/>
    <mergeCell ref="D43:D44"/>
    <mergeCell ref="E43:E44"/>
    <mergeCell ref="F43:F44"/>
    <mergeCell ref="P37:P38"/>
    <mergeCell ref="Q37:Q38"/>
    <mergeCell ref="H35:K35"/>
    <mergeCell ref="M35:P35"/>
    <mergeCell ref="A37:A38"/>
    <mergeCell ref="C37:C38"/>
    <mergeCell ref="D37:D38"/>
    <mergeCell ref="E37:E38"/>
    <mergeCell ref="F37:F38"/>
    <mergeCell ref="G37:G38"/>
    <mergeCell ref="M31:M32"/>
    <mergeCell ref="N31:N32"/>
    <mergeCell ref="L37:L38"/>
    <mergeCell ref="M37:M38"/>
    <mergeCell ref="N37:N38"/>
    <mergeCell ref="O37:O38"/>
    <mergeCell ref="O31:O32"/>
    <mergeCell ref="P31:P32"/>
    <mergeCell ref="Q31:Q32"/>
    <mergeCell ref="C34:G34"/>
    <mergeCell ref="H34:K34"/>
    <mergeCell ref="L34:M34"/>
    <mergeCell ref="G31:G32"/>
    <mergeCell ref="H31:H32"/>
    <mergeCell ref="J31:J32"/>
    <mergeCell ref="L31:L32"/>
    <mergeCell ref="M28:M29"/>
    <mergeCell ref="N28:N29"/>
    <mergeCell ref="O28:O29"/>
    <mergeCell ref="P28:P29"/>
    <mergeCell ref="Q28:Q29"/>
    <mergeCell ref="A31:A32"/>
    <mergeCell ref="C31:C32"/>
    <mergeCell ref="D31:D32"/>
    <mergeCell ref="E31:E32"/>
    <mergeCell ref="F31:F32"/>
    <mergeCell ref="J25:J26"/>
    <mergeCell ref="L25:L26"/>
    <mergeCell ref="M25:M26"/>
    <mergeCell ref="N25:N26"/>
    <mergeCell ref="O25:O26"/>
    <mergeCell ref="P25:P26"/>
    <mergeCell ref="Q25:Q26"/>
    <mergeCell ref="A28:A29"/>
    <mergeCell ref="C28:C29"/>
    <mergeCell ref="D28:D29"/>
    <mergeCell ref="E28:E29"/>
    <mergeCell ref="F28:F29"/>
    <mergeCell ref="G28:G29"/>
    <mergeCell ref="H28:H29"/>
    <mergeCell ref="J28:J29"/>
    <mergeCell ref="L28:L29"/>
    <mergeCell ref="G22:G23"/>
    <mergeCell ref="H22:H23"/>
    <mergeCell ref="J22:J23"/>
    <mergeCell ref="L22:L23"/>
    <mergeCell ref="M22:M23"/>
    <mergeCell ref="N22:N23"/>
    <mergeCell ref="O22:O23"/>
    <mergeCell ref="P22:P23"/>
    <mergeCell ref="Q22:Q23"/>
    <mergeCell ref="A25:A26"/>
    <mergeCell ref="C25:C26"/>
    <mergeCell ref="D25:D26"/>
    <mergeCell ref="E25:E26"/>
    <mergeCell ref="F25:F26"/>
    <mergeCell ref="G25:G26"/>
    <mergeCell ref="H25:H26"/>
    <mergeCell ref="M19:M20"/>
    <mergeCell ref="N19:N20"/>
    <mergeCell ref="O19:O20"/>
    <mergeCell ref="P19:P20"/>
    <mergeCell ref="Q19:Q20"/>
    <mergeCell ref="A22:A23"/>
    <mergeCell ref="C22:C23"/>
    <mergeCell ref="D22:D23"/>
    <mergeCell ref="E22:E23"/>
    <mergeCell ref="F22:F23"/>
    <mergeCell ref="J16:J17"/>
    <mergeCell ref="L16:L17"/>
    <mergeCell ref="M16:M17"/>
    <mergeCell ref="N16:N17"/>
    <mergeCell ref="O16:O17"/>
    <mergeCell ref="P16:P17"/>
    <mergeCell ref="Q16:Q17"/>
    <mergeCell ref="A19:A20"/>
    <mergeCell ref="C19:C20"/>
    <mergeCell ref="D19:D20"/>
    <mergeCell ref="E19:E20"/>
    <mergeCell ref="F19:F20"/>
    <mergeCell ref="G19:G20"/>
    <mergeCell ref="H19:H20"/>
    <mergeCell ref="J19:J20"/>
    <mergeCell ref="L19:L20"/>
    <mergeCell ref="G13:G14"/>
    <mergeCell ref="H13:H14"/>
    <mergeCell ref="J13:J14"/>
    <mergeCell ref="L13:L14"/>
    <mergeCell ref="M13:M14"/>
    <mergeCell ref="N13:N14"/>
    <mergeCell ref="O13:O14"/>
    <mergeCell ref="P13:P14"/>
    <mergeCell ref="Q13:Q14"/>
    <mergeCell ref="A16:A17"/>
    <mergeCell ref="C16:C17"/>
    <mergeCell ref="D16:D17"/>
    <mergeCell ref="E16:E17"/>
    <mergeCell ref="F16:F17"/>
    <mergeCell ref="G16:G17"/>
    <mergeCell ref="H16:H17"/>
    <mergeCell ref="M10:M11"/>
    <mergeCell ref="N10:N11"/>
    <mergeCell ref="O10:O11"/>
    <mergeCell ref="P10:P11"/>
    <mergeCell ref="Q10:Q11"/>
    <mergeCell ref="A13:A14"/>
    <mergeCell ref="C13:C14"/>
    <mergeCell ref="D13:D14"/>
    <mergeCell ref="E13:E14"/>
    <mergeCell ref="F13:F14"/>
    <mergeCell ref="J7:J8"/>
    <mergeCell ref="L7:L8"/>
    <mergeCell ref="M7:M8"/>
    <mergeCell ref="N7:N8"/>
    <mergeCell ref="O7:O8"/>
    <mergeCell ref="P7:P8"/>
    <mergeCell ref="Q7:Q8"/>
    <mergeCell ref="A10:A11"/>
    <mergeCell ref="C10:C11"/>
    <mergeCell ref="D10:D11"/>
    <mergeCell ref="E10:E11"/>
    <mergeCell ref="F10:F11"/>
    <mergeCell ref="G10:G11"/>
    <mergeCell ref="H10:H11"/>
    <mergeCell ref="J10:J11"/>
    <mergeCell ref="L10:L11"/>
    <mergeCell ref="G4:G5"/>
    <mergeCell ref="H4:H5"/>
    <mergeCell ref="J4:J5"/>
    <mergeCell ref="L4:L5"/>
    <mergeCell ref="M4:M5"/>
    <mergeCell ref="N4:N5"/>
    <mergeCell ref="O4:O5"/>
    <mergeCell ref="P4:P5"/>
    <mergeCell ref="Q4:Q5"/>
    <mergeCell ref="A7:A8"/>
    <mergeCell ref="C7:C8"/>
    <mergeCell ref="D7:D8"/>
    <mergeCell ref="E7:E8"/>
    <mergeCell ref="F7:F8"/>
    <mergeCell ref="G7:G8"/>
    <mergeCell ref="H7:H8"/>
    <mergeCell ref="C1:G1"/>
    <mergeCell ref="H1:K1"/>
    <mergeCell ref="L1:M1"/>
    <mergeCell ref="H2:K2"/>
    <mergeCell ref="M2:P2"/>
    <mergeCell ref="A4:A5"/>
    <mergeCell ref="C4:C5"/>
    <mergeCell ref="D4:D5"/>
    <mergeCell ref="E4:E5"/>
    <mergeCell ref="F4:F5"/>
  </mergeCells>
  <printOptions/>
  <pageMargins left="0.7874015748031497" right="0.7874015748031497" top="0.8267716535433072" bottom="0.984251968503937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66"/>
  <sheetViews>
    <sheetView view="pageBreakPreview" zoomScaleSheetLayoutView="100" zoomScalePageLayoutView="0" workbookViewId="0" topLeftCell="A17">
      <selection activeCell="P31" sqref="P31:P32"/>
    </sheetView>
  </sheetViews>
  <sheetFormatPr defaultColWidth="9.00390625" defaultRowHeight="13.5"/>
  <cols>
    <col min="1" max="1" width="3.625" style="0" customWidth="1"/>
    <col min="2" max="2" width="2.50390625" style="0" customWidth="1"/>
    <col min="3" max="3" width="6.875" style="0" customWidth="1"/>
    <col min="4" max="4" width="4.375" style="0" customWidth="1"/>
    <col min="5" max="5" width="6.875" style="0" customWidth="1"/>
    <col min="6" max="6" width="4.375" style="0" customWidth="1"/>
    <col min="7" max="7" width="6.875" style="0" customWidth="1"/>
    <col min="8" max="8" width="5.003906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6.875" style="0" customWidth="1"/>
    <col min="13" max="13" width="4.375" style="0" customWidth="1"/>
    <col min="14" max="14" width="6.875" style="0" customWidth="1"/>
    <col min="15" max="15" width="4.375" style="0" customWidth="1"/>
    <col min="16" max="16" width="6.875" style="0" customWidth="1"/>
    <col min="17" max="17" width="5.00390625" style="0" customWidth="1"/>
    <col min="18" max="18" width="2.50390625" style="0" customWidth="1"/>
  </cols>
  <sheetData>
    <row r="1" spans="3:17" ht="48.75" customHeight="1">
      <c r="C1" s="225" t="s">
        <v>80</v>
      </c>
      <c r="D1" s="225"/>
      <c r="E1" s="225"/>
      <c r="F1" s="225"/>
      <c r="G1" s="225"/>
      <c r="H1" s="226" t="s">
        <v>64</v>
      </c>
      <c r="I1" s="226"/>
      <c r="J1" s="226"/>
      <c r="K1" s="226"/>
      <c r="L1" s="227">
        <v>3</v>
      </c>
      <c r="M1" s="227"/>
      <c r="N1" s="1"/>
      <c r="O1" s="2"/>
      <c r="P1" s="3"/>
      <c r="Q1" s="4"/>
    </row>
    <row r="2" spans="7:18" ht="48" customHeight="1">
      <c r="G2" s="5"/>
      <c r="H2" s="228" t="s">
        <v>81</v>
      </c>
      <c r="I2" s="228"/>
      <c r="J2" s="228"/>
      <c r="K2" s="228"/>
      <c r="L2" s="6" t="s">
        <v>82</v>
      </c>
      <c r="M2" s="229"/>
      <c r="N2" s="229"/>
      <c r="O2" s="229"/>
      <c r="P2" s="229"/>
      <c r="Q2" s="7" t="s">
        <v>4</v>
      </c>
      <c r="R2" s="7"/>
    </row>
    <row r="3" spans="7:18" ht="21.75" customHeight="1">
      <c r="G3" s="13"/>
      <c r="H3" s="13"/>
      <c r="I3" s="13"/>
      <c r="J3" s="33"/>
      <c r="K3" s="13"/>
      <c r="L3" s="25"/>
      <c r="M3" s="25"/>
      <c r="N3" s="25"/>
      <c r="O3" s="25"/>
      <c r="P3" s="25"/>
      <c r="Q3" s="6"/>
      <c r="R3" s="7"/>
    </row>
    <row r="4" spans="1:17" ht="21.75" customHeight="1">
      <c r="A4" s="230" t="s">
        <v>5</v>
      </c>
      <c r="B4" s="9"/>
      <c r="C4" s="241">
        <v>20</v>
      </c>
      <c r="D4" s="241" t="s">
        <v>104</v>
      </c>
      <c r="E4" s="242">
        <v>7</v>
      </c>
      <c r="F4" s="243" t="s">
        <v>84</v>
      </c>
      <c r="G4" s="244"/>
      <c r="H4" s="246">
        <f>IF(G4="","",IF(G4=G37,"〇","×"))</f>
      </c>
      <c r="J4" s="230" t="s">
        <v>105</v>
      </c>
      <c r="K4" s="9"/>
      <c r="L4" s="241">
        <v>30</v>
      </c>
      <c r="M4" s="241" t="s">
        <v>104</v>
      </c>
      <c r="N4" s="242">
        <v>1</v>
      </c>
      <c r="O4" s="243" t="s">
        <v>84</v>
      </c>
      <c r="P4" s="244"/>
      <c r="Q4" s="246">
        <f>IF(P4="","",IF(P4=P37,"〇","×"))</f>
      </c>
    </row>
    <row r="5" spans="1:19" ht="21.75" customHeight="1">
      <c r="A5" s="230"/>
      <c r="B5" s="9"/>
      <c r="C5" s="241"/>
      <c r="D5" s="241"/>
      <c r="E5" s="242"/>
      <c r="F5" s="243"/>
      <c r="G5" s="245"/>
      <c r="H5" s="246"/>
      <c r="J5" s="230"/>
      <c r="K5" s="9"/>
      <c r="L5" s="241"/>
      <c r="M5" s="241"/>
      <c r="N5" s="242"/>
      <c r="O5" s="243"/>
      <c r="P5" s="245"/>
      <c r="Q5" s="246"/>
      <c r="S5" s="26"/>
    </row>
    <row r="6" spans="1:19" ht="21.75" customHeight="1">
      <c r="A6" s="9"/>
      <c r="B6" s="9"/>
      <c r="C6" s="27"/>
      <c r="D6" s="27"/>
      <c r="E6" s="28"/>
      <c r="F6" s="29"/>
      <c r="G6" s="30"/>
      <c r="H6" s="31"/>
      <c r="I6" s="32"/>
      <c r="J6" s="33"/>
      <c r="K6" s="33"/>
      <c r="L6" s="30"/>
      <c r="M6" s="30"/>
      <c r="N6" s="34"/>
      <c r="O6" s="35"/>
      <c r="P6" s="30"/>
      <c r="Q6" s="36"/>
      <c r="S6" s="26"/>
    </row>
    <row r="7" spans="1:19" ht="21.75" customHeight="1">
      <c r="A7" s="230" t="s">
        <v>11</v>
      </c>
      <c r="B7" s="9"/>
      <c r="C7" s="241">
        <v>40</v>
      </c>
      <c r="D7" s="241" t="s">
        <v>104</v>
      </c>
      <c r="E7" s="242">
        <v>6</v>
      </c>
      <c r="F7" s="243" t="s">
        <v>84</v>
      </c>
      <c r="G7" s="244"/>
      <c r="H7" s="246">
        <f>IF(G7="","",IF(G7=G40,"〇","×"))</f>
      </c>
      <c r="J7" s="230" t="s">
        <v>106</v>
      </c>
      <c r="K7" s="9"/>
      <c r="L7" s="241">
        <v>50</v>
      </c>
      <c r="M7" s="241" t="s">
        <v>104</v>
      </c>
      <c r="N7" s="242">
        <v>3</v>
      </c>
      <c r="O7" s="243" t="s">
        <v>84</v>
      </c>
      <c r="P7" s="244"/>
      <c r="Q7" s="246">
        <f>IF(P7="","",IF(P7=P40,"〇","×"))</f>
      </c>
      <c r="S7" s="26"/>
    </row>
    <row r="8" spans="1:19" ht="21.75" customHeight="1">
      <c r="A8" s="230"/>
      <c r="B8" s="9"/>
      <c r="C8" s="241"/>
      <c r="D8" s="241"/>
      <c r="E8" s="242"/>
      <c r="F8" s="243"/>
      <c r="G8" s="245"/>
      <c r="H8" s="246"/>
      <c r="J8" s="230"/>
      <c r="K8" s="9"/>
      <c r="L8" s="241"/>
      <c r="M8" s="241"/>
      <c r="N8" s="242"/>
      <c r="O8" s="243"/>
      <c r="P8" s="245"/>
      <c r="Q8" s="246"/>
      <c r="S8" s="26"/>
    </row>
    <row r="9" spans="1:19" ht="21.75" customHeight="1">
      <c r="A9" s="9"/>
      <c r="B9" s="9"/>
      <c r="C9" s="27"/>
      <c r="D9" s="27"/>
      <c r="E9" s="28"/>
      <c r="F9" s="29"/>
      <c r="G9" s="30"/>
      <c r="H9" s="31"/>
      <c r="I9" s="32"/>
      <c r="J9" s="33"/>
      <c r="K9" s="33"/>
      <c r="L9" s="30"/>
      <c r="M9" s="30"/>
      <c r="N9" s="34"/>
      <c r="O9" s="35"/>
      <c r="P9" s="30"/>
      <c r="Q9" s="36"/>
      <c r="S9" s="26"/>
    </row>
    <row r="10" spans="1:19" ht="21.75" customHeight="1">
      <c r="A10" s="230" t="s">
        <v>13</v>
      </c>
      <c r="B10" s="9"/>
      <c r="C10" s="241">
        <v>30</v>
      </c>
      <c r="D10" s="241" t="s">
        <v>104</v>
      </c>
      <c r="E10" s="242">
        <v>3</v>
      </c>
      <c r="F10" s="243" t="s">
        <v>84</v>
      </c>
      <c r="G10" s="244"/>
      <c r="H10" s="246">
        <f>IF(G10="","",IF(G10=G43,"〇","×"))</f>
      </c>
      <c r="J10" s="230" t="s">
        <v>107</v>
      </c>
      <c r="K10" s="9"/>
      <c r="L10" s="241">
        <v>80</v>
      </c>
      <c r="M10" s="241" t="s">
        <v>104</v>
      </c>
      <c r="N10" s="242">
        <v>4</v>
      </c>
      <c r="O10" s="243" t="s">
        <v>84</v>
      </c>
      <c r="P10" s="244"/>
      <c r="Q10" s="246">
        <f>IF(P10="","",IF(P10=P43,"〇","×"))</f>
      </c>
      <c r="S10" s="26"/>
    </row>
    <row r="11" spans="1:19" ht="21.75" customHeight="1">
      <c r="A11" s="230"/>
      <c r="B11" s="9"/>
      <c r="C11" s="241"/>
      <c r="D11" s="241"/>
      <c r="E11" s="242"/>
      <c r="F11" s="243"/>
      <c r="G11" s="245"/>
      <c r="H11" s="246"/>
      <c r="J11" s="230"/>
      <c r="K11" s="9"/>
      <c r="L11" s="241"/>
      <c r="M11" s="241"/>
      <c r="N11" s="242"/>
      <c r="O11" s="243"/>
      <c r="P11" s="245"/>
      <c r="Q11" s="246"/>
      <c r="S11" s="26"/>
    </row>
    <row r="12" spans="1:19" ht="21.75" customHeight="1">
      <c r="A12" s="9"/>
      <c r="B12" s="9"/>
      <c r="C12" s="27"/>
      <c r="D12" s="27"/>
      <c r="E12" s="28"/>
      <c r="F12" s="29"/>
      <c r="G12" s="30"/>
      <c r="H12" s="31"/>
      <c r="I12" s="32"/>
      <c r="J12" s="33"/>
      <c r="K12" s="33"/>
      <c r="L12" s="30"/>
      <c r="M12" s="30"/>
      <c r="N12" s="34"/>
      <c r="O12" s="35"/>
      <c r="P12" s="30"/>
      <c r="Q12" s="36"/>
      <c r="S12" s="26"/>
    </row>
    <row r="13" spans="1:19" ht="21.75" customHeight="1">
      <c r="A13" s="230" t="s">
        <v>15</v>
      </c>
      <c r="B13" s="9"/>
      <c r="C13" s="241">
        <v>80</v>
      </c>
      <c r="D13" s="241" t="s">
        <v>104</v>
      </c>
      <c r="E13" s="242">
        <v>9</v>
      </c>
      <c r="F13" s="243" t="s">
        <v>84</v>
      </c>
      <c r="G13" s="244"/>
      <c r="H13" s="246">
        <f>IF(G13="","",IF(G13=G46,"〇","×"))</f>
      </c>
      <c r="J13" s="230" t="s">
        <v>108</v>
      </c>
      <c r="K13" s="9"/>
      <c r="L13" s="241">
        <v>20</v>
      </c>
      <c r="M13" s="241" t="s">
        <v>104</v>
      </c>
      <c r="N13" s="242">
        <v>2</v>
      </c>
      <c r="O13" s="243" t="s">
        <v>84</v>
      </c>
      <c r="P13" s="244"/>
      <c r="Q13" s="246">
        <f>IF(P13="","",IF(P13=P46,"〇","×"))</f>
      </c>
      <c r="S13" s="26"/>
    </row>
    <row r="14" spans="1:19" ht="21.75" customHeight="1">
      <c r="A14" s="230"/>
      <c r="B14" s="9"/>
      <c r="C14" s="241"/>
      <c r="D14" s="241"/>
      <c r="E14" s="242"/>
      <c r="F14" s="243"/>
      <c r="G14" s="245"/>
      <c r="H14" s="246"/>
      <c r="J14" s="230"/>
      <c r="K14" s="9"/>
      <c r="L14" s="241"/>
      <c r="M14" s="241"/>
      <c r="N14" s="242"/>
      <c r="O14" s="243"/>
      <c r="P14" s="245"/>
      <c r="Q14" s="246"/>
      <c r="S14" s="26"/>
    </row>
    <row r="15" spans="1:19" ht="21.75" customHeight="1">
      <c r="A15" s="9"/>
      <c r="B15" s="9"/>
      <c r="C15" s="27"/>
      <c r="D15" s="27"/>
      <c r="E15" s="28"/>
      <c r="F15" s="29"/>
      <c r="G15" s="30"/>
      <c r="H15" s="31"/>
      <c r="I15" s="32"/>
      <c r="J15" s="33"/>
      <c r="K15" s="33"/>
      <c r="L15" s="30"/>
      <c r="M15" s="30"/>
      <c r="N15" s="34"/>
      <c r="O15" s="35"/>
      <c r="P15" s="30"/>
      <c r="Q15" s="36"/>
      <c r="S15" s="26"/>
    </row>
    <row r="16" spans="1:19" ht="21.75" customHeight="1">
      <c r="A16" s="230" t="s">
        <v>17</v>
      </c>
      <c r="B16" s="9"/>
      <c r="C16" s="241">
        <v>70</v>
      </c>
      <c r="D16" s="241" t="s">
        <v>104</v>
      </c>
      <c r="E16" s="242">
        <v>5</v>
      </c>
      <c r="F16" s="243" t="s">
        <v>84</v>
      </c>
      <c r="G16" s="244"/>
      <c r="H16" s="246">
        <f>IF(G16="","",IF(G16=G49,"〇","×"))</f>
      </c>
      <c r="J16" s="230" t="s">
        <v>109</v>
      </c>
      <c r="K16" s="9"/>
      <c r="L16" s="241">
        <v>60</v>
      </c>
      <c r="M16" s="241" t="s">
        <v>104</v>
      </c>
      <c r="N16" s="242">
        <v>8</v>
      </c>
      <c r="O16" s="243" t="s">
        <v>84</v>
      </c>
      <c r="P16" s="244"/>
      <c r="Q16" s="246">
        <f>IF(P16="","",IF(P16=P49,"〇","×"))</f>
      </c>
      <c r="S16" s="26"/>
    </row>
    <row r="17" spans="1:19" ht="21.75" customHeight="1">
      <c r="A17" s="230"/>
      <c r="B17" s="9"/>
      <c r="C17" s="241"/>
      <c r="D17" s="241"/>
      <c r="E17" s="242"/>
      <c r="F17" s="243"/>
      <c r="G17" s="245"/>
      <c r="H17" s="246"/>
      <c r="J17" s="230"/>
      <c r="K17" s="9"/>
      <c r="L17" s="241"/>
      <c r="M17" s="241"/>
      <c r="N17" s="242"/>
      <c r="O17" s="243"/>
      <c r="P17" s="245"/>
      <c r="Q17" s="246"/>
      <c r="S17" s="26"/>
    </row>
    <row r="18" spans="1:19" ht="21.75" customHeight="1">
      <c r="A18" s="9"/>
      <c r="B18" s="9"/>
      <c r="C18" s="27"/>
      <c r="D18" s="27"/>
      <c r="E18" s="28"/>
      <c r="F18" s="29"/>
      <c r="G18" s="30"/>
      <c r="H18" s="31"/>
      <c r="I18" s="32"/>
      <c r="J18" s="33"/>
      <c r="K18" s="33"/>
      <c r="L18" s="30"/>
      <c r="M18" s="30"/>
      <c r="N18" s="34"/>
      <c r="O18" s="35"/>
      <c r="P18" s="30"/>
      <c r="Q18" s="36"/>
      <c r="S18" s="26"/>
    </row>
    <row r="19" spans="1:19" ht="21.75" customHeight="1">
      <c r="A19" s="230" t="s">
        <v>94</v>
      </c>
      <c r="B19" s="9"/>
      <c r="C19" s="241">
        <v>50</v>
      </c>
      <c r="D19" s="241" t="s">
        <v>104</v>
      </c>
      <c r="E19" s="242">
        <v>2</v>
      </c>
      <c r="F19" s="243" t="s">
        <v>84</v>
      </c>
      <c r="G19" s="244"/>
      <c r="H19" s="246">
        <f>IF(G19="","",IF(G19=G52,"〇","×"))</f>
      </c>
      <c r="J19" s="230" t="s">
        <v>95</v>
      </c>
      <c r="K19" s="9"/>
      <c r="L19" s="241">
        <v>90</v>
      </c>
      <c r="M19" s="241" t="s">
        <v>104</v>
      </c>
      <c r="N19" s="242">
        <v>8</v>
      </c>
      <c r="O19" s="243" t="s">
        <v>84</v>
      </c>
      <c r="P19" s="244"/>
      <c r="Q19" s="246">
        <f>IF(P19="","",IF(P19=P52,"〇","×"))</f>
      </c>
      <c r="S19" s="26"/>
    </row>
    <row r="20" spans="1:19" ht="21.75" customHeight="1">
      <c r="A20" s="230"/>
      <c r="B20" s="9"/>
      <c r="C20" s="241"/>
      <c r="D20" s="241"/>
      <c r="E20" s="242"/>
      <c r="F20" s="243"/>
      <c r="G20" s="245"/>
      <c r="H20" s="246"/>
      <c r="J20" s="230"/>
      <c r="K20" s="9"/>
      <c r="L20" s="241"/>
      <c r="M20" s="241"/>
      <c r="N20" s="242"/>
      <c r="O20" s="243"/>
      <c r="P20" s="245"/>
      <c r="Q20" s="246"/>
      <c r="S20" s="26"/>
    </row>
    <row r="21" spans="1:19" ht="21.75" customHeight="1">
      <c r="A21" s="9"/>
      <c r="B21" s="9"/>
      <c r="C21" s="27"/>
      <c r="D21" s="27"/>
      <c r="E21" s="28"/>
      <c r="F21" s="29"/>
      <c r="G21" s="30"/>
      <c r="H21" s="31"/>
      <c r="I21" s="32"/>
      <c r="J21" s="33"/>
      <c r="K21" s="33"/>
      <c r="L21" s="30"/>
      <c r="M21" s="30"/>
      <c r="N21" s="34"/>
      <c r="O21" s="35"/>
      <c r="P21" s="30"/>
      <c r="Q21" s="36"/>
      <c r="S21" s="26"/>
    </row>
    <row r="22" spans="1:19" ht="21.75" customHeight="1">
      <c r="A22" s="230" t="s">
        <v>96</v>
      </c>
      <c r="B22" s="9"/>
      <c r="C22" s="241">
        <v>90</v>
      </c>
      <c r="D22" s="241" t="s">
        <v>104</v>
      </c>
      <c r="E22" s="242">
        <v>1</v>
      </c>
      <c r="F22" s="243" t="s">
        <v>84</v>
      </c>
      <c r="G22" s="244"/>
      <c r="H22" s="246">
        <f>IF(G22="","",IF(G22=G55,"〇","×"))</f>
      </c>
      <c r="J22" s="230" t="s">
        <v>97</v>
      </c>
      <c r="K22" s="9"/>
      <c r="L22" s="241">
        <v>30</v>
      </c>
      <c r="M22" s="241" t="s">
        <v>104</v>
      </c>
      <c r="N22" s="242">
        <v>5</v>
      </c>
      <c r="O22" s="243" t="s">
        <v>84</v>
      </c>
      <c r="P22" s="244"/>
      <c r="Q22" s="246">
        <f>IF(P22="","",IF(P22=P55,"〇","×"))</f>
      </c>
      <c r="S22" s="26"/>
    </row>
    <row r="23" spans="1:19" ht="21.75" customHeight="1">
      <c r="A23" s="230"/>
      <c r="B23" s="9"/>
      <c r="C23" s="241"/>
      <c r="D23" s="241"/>
      <c r="E23" s="242"/>
      <c r="F23" s="243"/>
      <c r="G23" s="245"/>
      <c r="H23" s="246"/>
      <c r="J23" s="230"/>
      <c r="K23" s="9"/>
      <c r="L23" s="241"/>
      <c r="M23" s="241"/>
      <c r="N23" s="242"/>
      <c r="O23" s="243"/>
      <c r="P23" s="245"/>
      <c r="Q23" s="246"/>
      <c r="S23" s="26"/>
    </row>
    <row r="24" spans="1:19" ht="21.75" customHeight="1">
      <c r="A24" s="9"/>
      <c r="B24" s="9"/>
      <c r="C24" s="27"/>
      <c r="D24" s="27"/>
      <c r="E24" s="28"/>
      <c r="F24" s="29"/>
      <c r="G24" s="30"/>
      <c r="H24" s="31"/>
      <c r="I24" s="32"/>
      <c r="J24" s="33"/>
      <c r="K24" s="33"/>
      <c r="L24" s="30"/>
      <c r="M24" s="30"/>
      <c r="N24" s="34"/>
      <c r="O24" s="35"/>
      <c r="P24" s="30"/>
      <c r="Q24" s="36"/>
      <c r="S24" s="26"/>
    </row>
    <row r="25" spans="1:17" ht="21.75" customHeight="1">
      <c r="A25" s="230" t="s">
        <v>98</v>
      </c>
      <c r="B25" s="9"/>
      <c r="C25" s="241">
        <v>70</v>
      </c>
      <c r="D25" s="241" t="s">
        <v>104</v>
      </c>
      <c r="E25" s="242">
        <v>3</v>
      </c>
      <c r="F25" s="243" t="s">
        <v>84</v>
      </c>
      <c r="G25" s="244"/>
      <c r="H25" s="246">
        <f>IF(G25="","",IF(G25=G58,"〇","×"))</f>
      </c>
      <c r="J25" s="230" t="s">
        <v>99</v>
      </c>
      <c r="K25" s="9"/>
      <c r="L25" s="241">
        <v>70</v>
      </c>
      <c r="M25" s="241" t="s">
        <v>104</v>
      </c>
      <c r="N25" s="242">
        <v>2</v>
      </c>
      <c r="O25" s="243" t="s">
        <v>84</v>
      </c>
      <c r="P25" s="244"/>
      <c r="Q25" s="246">
        <f>IF(P25="","",IF(P25=P58,"〇","×"))</f>
      </c>
    </row>
    <row r="26" spans="1:17" ht="21.75" customHeight="1">
      <c r="A26" s="230"/>
      <c r="B26" s="9"/>
      <c r="C26" s="241"/>
      <c r="D26" s="241"/>
      <c r="E26" s="242"/>
      <c r="F26" s="243"/>
      <c r="G26" s="245"/>
      <c r="H26" s="246"/>
      <c r="J26" s="230"/>
      <c r="K26" s="9"/>
      <c r="L26" s="241"/>
      <c r="M26" s="241"/>
      <c r="N26" s="242"/>
      <c r="O26" s="243"/>
      <c r="P26" s="245"/>
      <c r="Q26" s="246"/>
    </row>
    <row r="27" spans="1:17" ht="21.75" customHeight="1">
      <c r="A27" s="9"/>
      <c r="B27" s="9"/>
      <c r="C27" s="27"/>
      <c r="D27" s="27"/>
      <c r="E27" s="28"/>
      <c r="F27" s="29"/>
      <c r="G27" s="30"/>
      <c r="H27" s="31"/>
      <c r="I27" s="32"/>
      <c r="J27" s="33"/>
      <c r="K27" s="33"/>
      <c r="L27" s="30"/>
      <c r="M27" s="30"/>
      <c r="N27" s="34"/>
      <c r="O27" s="35"/>
      <c r="P27" s="30"/>
      <c r="Q27" s="36"/>
    </row>
    <row r="28" spans="1:17" ht="21.75" customHeight="1">
      <c r="A28" s="230" t="s">
        <v>100</v>
      </c>
      <c r="B28" s="9"/>
      <c r="C28" s="241">
        <v>30</v>
      </c>
      <c r="D28" s="241" t="s">
        <v>104</v>
      </c>
      <c r="E28" s="242">
        <v>9</v>
      </c>
      <c r="F28" s="243" t="s">
        <v>84</v>
      </c>
      <c r="G28" s="244"/>
      <c r="H28" s="246">
        <f>IF(G28="","",IF(G28=G61,"〇","×"))</f>
      </c>
      <c r="J28" s="230" t="s">
        <v>101</v>
      </c>
      <c r="K28" s="9"/>
      <c r="L28" s="241">
        <v>80</v>
      </c>
      <c r="M28" s="241" t="s">
        <v>104</v>
      </c>
      <c r="N28" s="242">
        <v>4</v>
      </c>
      <c r="O28" s="243" t="s">
        <v>84</v>
      </c>
      <c r="P28" s="244"/>
      <c r="Q28" s="246">
        <f>IF(P28="","",IF(P28=P61,"〇","×"))</f>
      </c>
    </row>
    <row r="29" spans="1:17" ht="21.75" customHeight="1">
      <c r="A29" s="230"/>
      <c r="B29" s="9"/>
      <c r="C29" s="241"/>
      <c r="D29" s="241"/>
      <c r="E29" s="242"/>
      <c r="F29" s="243"/>
      <c r="G29" s="245"/>
      <c r="H29" s="246"/>
      <c r="J29" s="230"/>
      <c r="K29" s="9"/>
      <c r="L29" s="241"/>
      <c r="M29" s="241"/>
      <c r="N29" s="242"/>
      <c r="O29" s="243"/>
      <c r="P29" s="245"/>
      <c r="Q29" s="246"/>
    </row>
    <row r="30" spans="1:17" ht="21.75" customHeight="1">
      <c r="A30" s="9"/>
      <c r="B30" s="9"/>
      <c r="C30" s="27"/>
      <c r="D30" s="27"/>
      <c r="E30" s="28"/>
      <c r="F30" s="29"/>
      <c r="G30" s="30"/>
      <c r="H30" s="31"/>
      <c r="I30" s="32"/>
      <c r="J30" s="33"/>
      <c r="K30" s="33"/>
      <c r="L30" s="30"/>
      <c r="M30" s="30"/>
      <c r="N30" s="34"/>
      <c r="O30" s="35"/>
      <c r="P30" s="30"/>
      <c r="Q30" s="36"/>
    </row>
    <row r="31" spans="1:17" ht="21.75" customHeight="1">
      <c r="A31" s="230" t="s">
        <v>102</v>
      </c>
      <c r="B31" s="9"/>
      <c r="C31" s="241">
        <v>40</v>
      </c>
      <c r="D31" s="241" t="s">
        <v>104</v>
      </c>
      <c r="E31" s="242">
        <v>5</v>
      </c>
      <c r="F31" s="243" t="s">
        <v>84</v>
      </c>
      <c r="G31" s="244"/>
      <c r="H31" s="246">
        <f>IF(G31="","",IF(G31=G64,"〇","×"))</f>
      </c>
      <c r="J31" s="230" t="s">
        <v>103</v>
      </c>
      <c r="K31" s="9"/>
      <c r="L31" s="241">
        <v>70</v>
      </c>
      <c r="M31" s="241" t="s">
        <v>104</v>
      </c>
      <c r="N31" s="242">
        <v>7</v>
      </c>
      <c r="O31" s="243" t="s">
        <v>84</v>
      </c>
      <c r="P31" s="244"/>
      <c r="Q31" s="246">
        <f>IF(P31="","",IF(P31=P64,"〇","×"))</f>
      </c>
    </row>
    <row r="32" spans="1:17" ht="21.75" customHeight="1">
      <c r="A32" s="230"/>
      <c r="B32" s="9"/>
      <c r="C32" s="241"/>
      <c r="D32" s="241"/>
      <c r="E32" s="242"/>
      <c r="F32" s="243"/>
      <c r="G32" s="245"/>
      <c r="H32" s="246"/>
      <c r="J32" s="230"/>
      <c r="K32" s="9"/>
      <c r="L32" s="241"/>
      <c r="M32" s="241"/>
      <c r="N32" s="242"/>
      <c r="O32" s="243"/>
      <c r="P32" s="245"/>
      <c r="Q32" s="246"/>
    </row>
    <row r="33" spans="1:17" ht="21.75" customHeight="1">
      <c r="A33" s="15"/>
      <c r="B33" s="9"/>
      <c r="C33" s="16"/>
      <c r="D33" s="10"/>
      <c r="E33" s="17"/>
      <c r="F33" s="18"/>
      <c r="G33" s="19"/>
      <c r="H33" s="57"/>
      <c r="I33" s="32"/>
      <c r="J33" s="41"/>
      <c r="K33" s="33"/>
      <c r="L33" s="30"/>
      <c r="M33" s="30"/>
      <c r="N33" s="43"/>
      <c r="O33" s="44"/>
      <c r="P33" s="44"/>
      <c r="Q33" s="36"/>
    </row>
    <row r="34" spans="3:17" ht="48.75" customHeight="1" hidden="1">
      <c r="C34" s="225" t="str">
        <f>C1</f>
        <v>ド　リ　ル</v>
      </c>
      <c r="D34" s="225"/>
      <c r="E34" s="225"/>
      <c r="F34" s="225"/>
      <c r="G34" s="225"/>
      <c r="H34" s="226" t="str">
        <f>H1</f>
        <v>２年</v>
      </c>
      <c r="I34" s="226"/>
      <c r="J34" s="226"/>
      <c r="K34" s="226"/>
      <c r="L34" s="227">
        <f>L1</f>
        <v>3</v>
      </c>
      <c r="M34" s="227"/>
      <c r="N34" s="1"/>
      <c r="O34" s="2"/>
      <c r="P34" s="3"/>
      <c r="Q34" s="4"/>
    </row>
    <row r="35" spans="7:18" ht="48" customHeight="1" hidden="1">
      <c r="G35" s="5"/>
      <c r="H35" s="240" t="str">
        <f>H2</f>
        <v>なまえ</v>
      </c>
      <c r="I35" s="240"/>
      <c r="J35" s="240"/>
      <c r="K35" s="240"/>
      <c r="L35" s="6" t="s">
        <v>110</v>
      </c>
      <c r="M35" s="229"/>
      <c r="N35" s="229"/>
      <c r="O35" s="229"/>
      <c r="P35" s="229"/>
      <c r="Q35" s="7" t="s">
        <v>4</v>
      </c>
      <c r="R35" s="7"/>
    </row>
    <row r="36" spans="7:18" ht="21.75" customHeight="1" hidden="1">
      <c r="G36" s="8"/>
      <c r="H36" s="8"/>
      <c r="I36" s="8"/>
      <c r="J36" s="8"/>
      <c r="K36" s="8"/>
      <c r="L36" s="6"/>
      <c r="M36" s="6"/>
      <c r="N36" s="6"/>
      <c r="O36" s="6"/>
      <c r="P36" s="6"/>
      <c r="Q36" s="6"/>
      <c r="R36" s="7"/>
    </row>
    <row r="37" spans="1:17" ht="21.75" customHeight="1" hidden="1">
      <c r="A37" s="230" t="str">
        <f>A4</f>
        <v>①</v>
      </c>
      <c r="B37" s="9"/>
      <c r="C37" s="241">
        <f>C4</f>
        <v>20</v>
      </c>
      <c r="D37" s="241" t="str">
        <f>D4</f>
        <v>－</v>
      </c>
      <c r="E37" s="241">
        <f>E4</f>
        <v>7</v>
      </c>
      <c r="F37" s="250" t="s">
        <v>87</v>
      </c>
      <c r="G37" s="251">
        <f>C37-E37</f>
        <v>13</v>
      </c>
      <c r="H37" s="252"/>
      <c r="J37" s="230" t="s">
        <v>8</v>
      </c>
      <c r="K37" s="9"/>
      <c r="L37" s="241">
        <f>L4</f>
        <v>30</v>
      </c>
      <c r="M37" s="241" t="str">
        <f>M4</f>
        <v>－</v>
      </c>
      <c r="N37" s="241">
        <f>N4</f>
        <v>1</v>
      </c>
      <c r="O37" s="250" t="s">
        <v>87</v>
      </c>
      <c r="P37" s="251">
        <f>L37-N37</f>
        <v>29</v>
      </c>
      <c r="Q37" s="252"/>
    </row>
    <row r="38" spans="1:17" ht="21.75" customHeight="1" hidden="1">
      <c r="A38" s="230"/>
      <c r="B38" s="9"/>
      <c r="C38" s="241"/>
      <c r="D38" s="241"/>
      <c r="E38" s="241"/>
      <c r="F38" s="250"/>
      <c r="G38" s="251"/>
      <c r="H38" s="252"/>
      <c r="J38" s="230"/>
      <c r="K38" s="9"/>
      <c r="L38" s="241"/>
      <c r="M38" s="241"/>
      <c r="N38" s="241"/>
      <c r="O38" s="250"/>
      <c r="P38" s="251"/>
      <c r="Q38" s="252"/>
    </row>
    <row r="39" spans="1:17" ht="21.75" customHeight="1" hidden="1">
      <c r="A39" s="9"/>
      <c r="B39" s="9"/>
      <c r="C39" s="27"/>
      <c r="D39" s="27"/>
      <c r="E39" s="28"/>
      <c r="F39" s="45"/>
      <c r="G39" s="46"/>
      <c r="H39" s="36"/>
      <c r="J39" s="9"/>
      <c r="K39" s="9"/>
      <c r="L39" s="27"/>
      <c r="M39" s="27"/>
      <c r="N39" s="28"/>
      <c r="O39" s="45"/>
      <c r="P39" s="46"/>
      <c r="Q39" s="36"/>
    </row>
    <row r="40" spans="1:17" ht="21.75" customHeight="1" hidden="1">
      <c r="A40" s="230" t="s">
        <v>11</v>
      </c>
      <c r="B40" s="9"/>
      <c r="C40" s="241">
        <f>C7</f>
        <v>40</v>
      </c>
      <c r="D40" s="241" t="str">
        <f>D7</f>
        <v>－</v>
      </c>
      <c r="E40" s="241">
        <f>E7</f>
        <v>6</v>
      </c>
      <c r="F40" s="250" t="s">
        <v>87</v>
      </c>
      <c r="G40" s="251">
        <f>C40-E40</f>
        <v>34</v>
      </c>
      <c r="H40" s="252"/>
      <c r="J40" s="230" t="s">
        <v>12</v>
      </c>
      <c r="K40" s="9"/>
      <c r="L40" s="241">
        <f>L7</f>
        <v>50</v>
      </c>
      <c r="M40" s="241" t="str">
        <f>M7</f>
        <v>－</v>
      </c>
      <c r="N40" s="241">
        <f>N7</f>
        <v>3</v>
      </c>
      <c r="O40" s="250" t="s">
        <v>84</v>
      </c>
      <c r="P40" s="251">
        <f>L40-N40</f>
        <v>47</v>
      </c>
      <c r="Q40" s="252"/>
    </row>
    <row r="41" spans="1:17" ht="21.75" customHeight="1" hidden="1">
      <c r="A41" s="230"/>
      <c r="B41" s="9"/>
      <c r="C41" s="241"/>
      <c r="D41" s="241"/>
      <c r="E41" s="241"/>
      <c r="F41" s="250"/>
      <c r="G41" s="251"/>
      <c r="H41" s="252"/>
      <c r="J41" s="230"/>
      <c r="K41" s="9"/>
      <c r="L41" s="241"/>
      <c r="M41" s="241"/>
      <c r="N41" s="241"/>
      <c r="O41" s="250"/>
      <c r="P41" s="251"/>
      <c r="Q41" s="252"/>
    </row>
    <row r="42" spans="1:17" ht="21.75" customHeight="1" hidden="1">
      <c r="A42" s="9"/>
      <c r="B42" s="9"/>
      <c r="C42" s="27"/>
      <c r="D42" s="27"/>
      <c r="E42" s="28"/>
      <c r="F42" s="45"/>
      <c r="G42" s="46"/>
      <c r="H42" s="36"/>
      <c r="J42" s="9"/>
      <c r="K42" s="9"/>
      <c r="L42" s="27"/>
      <c r="M42" s="27"/>
      <c r="N42" s="28"/>
      <c r="O42" s="45"/>
      <c r="P42" s="46"/>
      <c r="Q42" s="36"/>
    </row>
    <row r="43" spans="1:17" ht="21.75" customHeight="1" hidden="1">
      <c r="A43" s="230" t="s">
        <v>13</v>
      </c>
      <c r="B43" s="9"/>
      <c r="C43" s="241">
        <f>C10</f>
        <v>30</v>
      </c>
      <c r="D43" s="241" t="str">
        <f>D10</f>
        <v>－</v>
      </c>
      <c r="E43" s="241">
        <f>E10</f>
        <v>3</v>
      </c>
      <c r="F43" s="250" t="s">
        <v>84</v>
      </c>
      <c r="G43" s="251">
        <f>C43-E43</f>
        <v>27</v>
      </c>
      <c r="H43" s="252"/>
      <c r="J43" s="230" t="s">
        <v>14</v>
      </c>
      <c r="K43" s="9"/>
      <c r="L43" s="241">
        <f>L10</f>
        <v>80</v>
      </c>
      <c r="M43" s="241" t="str">
        <f>M10</f>
        <v>－</v>
      </c>
      <c r="N43" s="241">
        <f>N10</f>
        <v>4</v>
      </c>
      <c r="O43" s="250" t="s">
        <v>84</v>
      </c>
      <c r="P43" s="251">
        <f>L43-N43</f>
        <v>76</v>
      </c>
      <c r="Q43" s="252"/>
    </row>
    <row r="44" spans="1:17" ht="21.75" customHeight="1" hidden="1">
      <c r="A44" s="230"/>
      <c r="B44" s="9"/>
      <c r="C44" s="241"/>
      <c r="D44" s="241"/>
      <c r="E44" s="241"/>
      <c r="F44" s="250"/>
      <c r="G44" s="251"/>
      <c r="H44" s="252"/>
      <c r="J44" s="230"/>
      <c r="K44" s="9"/>
      <c r="L44" s="241"/>
      <c r="M44" s="241"/>
      <c r="N44" s="241"/>
      <c r="O44" s="250"/>
      <c r="P44" s="251"/>
      <c r="Q44" s="252"/>
    </row>
    <row r="45" spans="1:17" ht="21.75" customHeight="1" hidden="1">
      <c r="A45" s="9"/>
      <c r="B45" s="9"/>
      <c r="C45" s="27"/>
      <c r="D45" s="27"/>
      <c r="E45" s="28"/>
      <c r="F45" s="45"/>
      <c r="G45" s="46"/>
      <c r="H45" s="36"/>
      <c r="J45" s="9"/>
      <c r="K45" s="9"/>
      <c r="L45" s="27"/>
      <c r="M45" s="27"/>
      <c r="N45" s="28"/>
      <c r="O45" s="45"/>
      <c r="P45" s="46"/>
      <c r="Q45" s="36"/>
    </row>
    <row r="46" spans="1:17" ht="21.75" customHeight="1" hidden="1">
      <c r="A46" s="230" t="s">
        <v>15</v>
      </c>
      <c r="B46" s="9"/>
      <c r="C46" s="241">
        <f>C13</f>
        <v>80</v>
      </c>
      <c r="D46" s="241" t="str">
        <f>D13</f>
        <v>－</v>
      </c>
      <c r="E46" s="241">
        <f>E13</f>
        <v>9</v>
      </c>
      <c r="F46" s="250" t="s">
        <v>84</v>
      </c>
      <c r="G46" s="251">
        <f>C46-E46</f>
        <v>71</v>
      </c>
      <c r="H46" s="252"/>
      <c r="J46" s="230" t="s">
        <v>16</v>
      </c>
      <c r="K46" s="9"/>
      <c r="L46" s="241">
        <f>L13</f>
        <v>20</v>
      </c>
      <c r="M46" s="241" t="str">
        <f>M13</f>
        <v>－</v>
      </c>
      <c r="N46" s="241">
        <f>N13</f>
        <v>2</v>
      </c>
      <c r="O46" s="250" t="s">
        <v>84</v>
      </c>
      <c r="P46" s="251">
        <f>L46-N46</f>
        <v>18</v>
      </c>
      <c r="Q46" s="252"/>
    </row>
    <row r="47" spans="1:17" ht="21.75" customHeight="1" hidden="1">
      <c r="A47" s="230"/>
      <c r="B47" s="9"/>
      <c r="C47" s="241"/>
      <c r="D47" s="241"/>
      <c r="E47" s="241"/>
      <c r="F47" s="250"/>
      <c r="G47" s="251"/>
      <c r="H47" s="252"/>
      <c r="J47" s="230"/>
      <c r="K47" s="9"/>
      <c r="L47" s="241"/>
      <c r="M47" s="241"/>
      <c r="N47" s="241"/>
      <c r="O47" s="250"/>
      <c r="P47" s="251"/>
      <c r="Q47" s="252"/>
    </row>
    <row r="48" spans="1:17" ht="21.75" customHeight="1" hidden="1">
      <c r="A48" s="9"/>
      <c r="B48" s="9"/>
      <c r="C48" s="27"/>
      <c r="D48" s="27"/>
      <c r="E48" s="28"/>
      <c r="F48" s="45"/>
      <c r="G48" s="46"/>
      <c r="H48" s="36"/>
      <c r="J48" s="9"/>
      <c r="K48" s="9"/>
      <c r="L48" s="27"/>
      <c r="M48" s="27"/>
      <c r="N48" s="28"/>
      <c r="O48" s="45"/>
      <c r="P48" s="46"/>
      <c r="Q48" s="36"/>
    </row>
    <row r="49" spans="1:17" ht="21.75" customHeight="1" hidden="1">
      <c r="A49" s="230" t="s">
        <v>17</v>
      </c>
      <c r="B49" s="9"/>
      <c r="C49" s="241">
        <f>C16</f>
        <v>70</v>
      </c>
      <c r="D49" s="241" t="str">
        <f>D16</f>
        <v>－</v>
      </c>
      <c r="E49" s="241">
        <f>E16</f>
        <v>5</v>
      </c>
      <c r="F49" s="250" t="s">
        <v>84</v>
      </c>
      <c r="G49" s="251">
        <f>C49-E49</f>
        <v>65</v>
      </c>
      <c r="H49" s="252"/>
      <c r="J49" s="230" t="s">
        <v>18</v>
      </c>
      <c r="K49" s="9"/>
      <c r="L49" s="241">
        <f>L16</f>
        <v>60</v>
      </c>
      <c r="M49" s="241" t="str">
        <f>M16</f>
        <v>－</v>
      </c>
      <c r="N49" s="241">
        <f>N16</f>
        <v>8</v>
      </c>
      <c r="O49" s="250" t="s">
        <v>84</v>
      </c>
      <c r="P49" s="251">
        <f>L49-N49</f>
        <v>52</v>
      </c>
      <c r="Q49" s="252"/>
    </row>
    <row r="50" spans="1:17" ht="21.75" customHeight="1" hidden="1">
      <c r="A50" s="230"/>
      <c r="B50" s="9"/>
      <c r="C50" s="241"/>
      <c r="D50" s="241"/>
      <c r="E50" s="241"/>
      <c r="F50" s="250"/>
      <c r="G50" s="251"/>
      <c r="H50" s="252"/>
      <c r="J50" s="230"/>
      <c r="K50" s="9"/>
      <c r="L50" s="241"/>
      <c r="M50" s="241"/>
      <c r="N50" s="241"/>
      <c r="O50" s="250"/>
      <c r="P50" s="251"/>
      <c r="Q50" s="252"/>
    </row>
    <row r="51" spans="1:17" ht="21.75" customHeight="1" hidden="1">
      <c r="A51" s="9"/>
      <c r="B51" s="9"/>
      <c r="C51" s="27"/>
      <c r="D51" s="27"/>
      <c r="E51" s="28"/>
      <c r="F51" s="45"/>
      <c r="G51" s="46"/>
      <c r="H51" s="36"/>
      <c r="J51" s="9"/>
      <c r="K51" s="9"/>
      <c r="L51" s="27"/>
      <c r="M51" s="27"/>
      <c r="N51" s="28"/>
      <c r="O51" s="45"/>
      <c r="P51" s="46"/>
      <c r="Q51" s="36"/>
    </row>
    <row r="52" spans="1:17" ht="21.75" customHeight="1" hidden="1">
      <c r="A52" s="230" t="s">
        <v>94</v>
      </c>
      <c r="B52" s="9"/>
      <c r="C52" s="241">
        <f>C19</f>
        <v>50</v>
      </c>
      <c r="D52" s="241" t="str">
        <f>D19</f>
        <v>－</v>
      </c>
      <c r="E52" s="241">
        <f>E19</f>
        <v>2</v>
      </c>
      <c r="F52" s="250" t="s">
        <v>84</v>
      </c>
      <c r="G52" s="251">
        <f>C52-E52</f>
        <v>48</v>
      </c>
      <c r="H52" s="252"/>
      <c r="J52" s="230" t="s">
        <v>95</v>
      </c>
      <c r="K52" s="9"/>
      <c r="L52" s="241">
        <f>L19</f>
        <v>90</v>
      </c>
      <c r="M52" s="241" t="str">
        <f>M19</f>
        <v>－</v>
      </c>
      <c r="N52" s="241">
        <f>N19</f>
        <v>8</v>
      </c>
      <c r="O52" s="250" t="s">
        <v>84</v>
      </c>
      <c r="P52" s="251">
        <f>L52-N52</f>
        <v>82</v>
      </c>
      <c r="Q52" s="252"/>
    </row>
    <row r="53" spans="1:17" ht="21.75" customHeight="1" hidden="1">
      <c r="A53" s="230"/>
      <c r="B53" s="9"/>
      <c r="C53" s="241"/>
      <c r="D53" s="241"/>
      <c r="E53" s="241"/>
      <c r="F53" s="250"/>
      <c r="G53" s="251"/>
      <c r="H53" s="252"/>
      <c r="J53" s="230"/>
      <c r="K53" s="9"/>
      <c r="L53" s="241"/>
      <c r="M53" s="241"/>
      <c r="N53" s="241"/>
      <c r="O53" s="250"/>
      <c r="P53" s="251"/>
      <c r="Q53" s="252"/>
    </row>
    <row r="54" spans="1:17" ht="21.75" customHeight="1" hidden="1">
      <c r="A54" s="9"/>
      <c r="B54" s="9"/>
      <c r="C54" s="27"/>
      <c r="D54" s="27"/>
      <c r="E54" s="28"/>
      <c r="F54" s="45"/>
      <c r="G54" s="46"/>
      <c r="H54" s="36"/>
      <c r="J54" s="9"/>
      <c r="K54" s="9"/>
      <c r="L54" s="27"/>
      <c r="M54" s="27"/>
      <c r="N54" s="28"/>
      <c r="O54" s="45"/>
      <c r="P54" s="46"/>
      <c r="Q54" s="36"/>
    </row>
    <row r="55" spans="1:17" ht="21.75" customHeight="1" hidden="1">
      <c r="A55" s="230" t="s">
        <v>96</v>
      </c>
      <c r="B55" s="9"/>
      <c r="C55" s="241">
        <f>C22</f>
        <v>90</v>
      </c>
      <c r="D55" s="241" t="str">
        <f>D22</f>
        <v>－</v>
      </c>
      <c r="E55" s="241">
        <f>E22</f>
        <v>1</v>
      </c>
      <c r="F55" s="250" t="s">
        <v>84</v>
      </c>
      <c r="G55" s="251">
        <f>C55-E55</f>
        <v>89</v>
      </c>
      <c r="H55" s="252"/>
      <c r="J55" s="230" t="s">
        <v>97</v>
      </c>
      <c r="K55" s="9"/>
      <c r="L55" s="241">
        <f>L22</f>
        <v>30</v>
      </c>
      <c r="M55" s="241" t="str">
        <f>M22</f>
        <v>－</v>
      </c>
      <c r="N55" s="241">
        <f>N22</f>
        <v>5</v>
      </c>
      <c r="O55" s="250" t="s">
        <v>84</v>
      </c>
      <c r="P55" s="251">
        <f>L55-N55</f>
        <v>25</v>
      </c>
      <c r="Q55" s="252"/>
    </row>
    <row r="56" spans="1:17" ht="21.75" customHeight="1" hidden="1">
      <c r="A56" s="230"/>
      <c r="B56" s="9"/>
      <c r="C56" s="241"/>
      <c r="D56" s="241"/>
      <c r="E56" s="241"/>
      <c r="F56" s="250"/>
      <c r="G56" s="251"/>
      <c r="H56" s="252"/>
      <c r="J56" s="230"/>
      <c r="K56" s="9"/>
      <c r="L56" s="241"/>
      <c r="M56" s="241"/>
      <c r="N56" s="241"/>
      <c r="O56" s="250"/>
      <c r="P56" s="251"/>
      <c r="Q56" s="252"/>
    </row>
    <row r="57" spans="1:17" ht="21.75" customHeight="1" hidden="1">
      <c r="A57" s="9"/>
      <c r="B57" s="9"/>
      <c r="C57" s="27"/>
      <c r="D57" s="27"/>
      <c r="E57" s="28"/>
      <c r="F57" s="45"/>
      <c r="G57" s="46"/>
      <c r="H57" s="36"/>
      <c r="J57" s="9"/>
      <c r="K57" s="9"/>
      <c r="L57" s="27"/>
      <c r="M57" s="27"/>
      <c r="N57" s="28"/>
      <c r="O57" s="45"/>
      <c r="P57" s="46"/>
      <c r="Q57" s="36"/>
    </row>
    <row r="58" spans="1:17" ht="21.75" customHeight="1" hidden="1">
      <c r="A58" s="230" t="s">
        <v>98</v>
      </c>
      <c r="B58" s="9"/>
      <c r="C58" s="241">
        <f>C25</f>
        <v>70</v>
      </c>
      <c r="D58" s="241" t="str">
        <f>D25</f>
        <v>－</v>
      </c>
      <c r="E58" s="241">
        <f>E25</f>
        <v>3</v>
      </c>
      <c r="F58" s="250" t="s">
        <v>84</v>
      </c>
      <c r="G58" s="251">
        <f>C58-E58</f>
        <v>67</v>
      </c>
      <c r="H58" s="252"/>
      <c r="J58" s="230" t="s">
        <v>99</v>
      </c>
      <c r="K58" s="9"/>
      <c r="L58" s="241">
        <f>L25</f>
        <v>70</v>
      </c>
      <c r="M58" s="241" t="str">
        <f>M25</f>
        <v>－</v>
      </c>
      <c r="N58" s="241">
        <f>N25</f>
        <v>2</v>
      </c>
      <c r="O58" s="250" t="s">
        <v>87</v>
      </c>
      <c r="P58" s="251">
        <f>L58-N58</f>
        <v>68</v>
      </c>
      <c r="Q58" s="252"/>
    </row>
    <row r="59" spans="1:17" ht="21.75" customHeight="1" hidden="1">
      <c r="A59" s="230"/>
      <c r="B59" s="9"/>
      <c r="C59" s="241"/>
      <c r="D59" s="241"/>
      <c r="E59" s="241"/>
      <c r="F59" s="250"/>
      <c r="G59" s="251"/>
      <c r="H59" s="252"/>
      <c r="J59" s="230"/>
      <c r="K59" s="9"/>
      <c r="L59" s="241"/>
      <c r="M59" s="241"/>
      <c r="N59" s="241"/>
      <c r="O59" s="250"/>
      <c r="P59" s="251"/>
      <c r="Q59" s="252"/>
    </row>
    <row r="60" spans="1:17" ht="21.75" customHeight="1" hidden="1">
      <c r="A60" s="9"/>
      <c r="B60" s="9"/>
      <c r="C60" s="27"/>
      <c r="D60" s="27"/>
      <c r="E60" s="28"/>
      <c r="F60" s="45"/>
      <c r="G60" s="46"/>
      <c r="H60" s="36"/>
      <c r="J60" s="9"/>
      <c r="K60" s="9"/>
      <c r="L60" s="27"/>
      <c r="M60" s="27"/>
      <c r="N60" s="28"/>
      <c r="O60" s="45"/>
      <c r="P60" s="46"/>
      <c r="Q60" s="36"/>
    </row>
    <row r="61" spans="1:17" ht="21.75" customHeight="1" hidden="1">
      <c r="A61" s="230" t="s">
        <v>111</v>
      </c>
      <c r="B61" s="9"/>
      <c r="C61" s="241">
        <f>C28</f>
        <v>30</v>
      </c>
      <c r="D61" s="241" t="str">
        <f>D28</f>
        <v>－</v>
      </c>
      <c r="E61" s="241">
        <f>E28</f>
        <v>9</v>
      </c>
      <c r="F61" s="250" t="s">
        <v>10</v>
      </c>
      <c r="G61" s="251">
        <f>C61-E61</f>
        <v>21</v>
      </c>
      <c r="H61" s="252"/>
      <c r="J61" s="230" t="s">
        <v>26</v>
      </c>
      <c r="K61" s="9"/>
      <c r="L61" s="241">
        <f>L28</f>
        <v>80</v>
      </c>
      <c r="M61" s="241" t="str">
        <f>M28</f>
        <v>－</v>
      </c>
      <c r="N61" s="241">
        <f>N28</f>
        <v>4</v>
      </c>
      <c r="O61" s="250" t="s">
        <v>112</v>
      </c>
      <c r="P61" s="251">
        <f>L61-N61</f>
        <v>76</v>
      </c>
      <c r="Q61" s="252"/>
    </row>
    <row r="62" spans="1:17" ht="21.75" customHeight="1" hidden="1">
      <c r="A62" s="230"/>
      <c r="B62" s="9"/>
      <c r="C62" s="241"/>
      <c r="D62" s="241"/>
      <c r="E62" s="241"/>
      <c r="F62" s="250"/>
      <c r="G62" s="251"/>
      <c r="H62" s="252"/>
      <c r="J62" s="230"/>
      <c r="K62" s="9"/>
      <c r="L62" s="241"/>
      <c r="M62" s="241"/>
      <c r="N62" s="241"/>
      <c r="O62" s="250"/>
      <c r="P62" s="251"/>
      <c r="Q62" s="252"/>
    </row>
    <row r="63" spans="1:17" ht="21.75" customHeight="1" hidden="1">
      <c r="A63" s="9"/>
      <c r="B63" s="9"/>
      <c r="C63" s="27"/>
      <c r="D63" s="27"/>
      <c r="E63" s="28"/>
      <c r="F63" s="45"/>
      <c r="G63" s="46"/>
      <c r="H63" s="36"/>
      <c r="J63" s="9"/>
      <c r="K63" s="9"/>
      <c r="L63" s="27"/>
      <c r="M63" s="27"/>
      <c r="N63" s="28"/>
      <c r="O63" s="45"/>
      <c r="P63" s="46"/>
      <c r="Q63" s="36"/>
    </row>
    <row r="64" spans="1:17" ht="21.75" customHeight="1" hidden="1">
      <c r="A64" s="230" t="s">
        <v>27</v>
      </c>
      <c r="B64" s="9"/>
      <c r="C64" s="241">
        <f>C31</f>
        <v>40</v>
      </c>
      <c r="D64" s="241" t="str">
        <f>D31</f>
        <v>－</v>
      </c>
      <c r="E64" s="241">
        <f>E31</f>
        <v>5</v>
      </c>
      <c r="F64" s="250" t="s">
        <v>10</v>
      </c>
      <c r="G64" s="251">
        <f>C64-E64</f>
        <v>35</v>
      </c>
      <c r="H64" s="252"/>
      <c r="J64" s="230" t="s">
        <v>28</v>
      </c>
      <c r="K64" s="9"/>
      <c r="L64" s="241">
        <f>L31</f>
        <v>70</v>
      </c>
      <c r="M64" s="241" t="str">
        <f>M31</f>
        <v>－</v>
      </c>
      <c r="N64" s="241">
        <f>N31</f>
        <v>7</v>
      </c>
      <c r="O64" s="250" t="s">
        <v>10</v>
      </c>
      <c r="P64" s="251">
        <f>L64-N64</f>
        <v>63</v>
      </c>
      <c r="Q64" s="252"/>
    </row>
    <row r="65" spans="1:17" ht="21.75" customHeight="1" hidden="1">
      <c r="A65" s="230"/>
      <c r="B65" s="9"/>
      <c r="C65" s="241"/>
      <c r="D65" s="241"/>
      <c r="E65" s="241"/>
      <c r="F65" s="250"/>
      <c r="G65" s="251"/>
      <c r="H65" s="252"/>
      <c r="J65" s="230"/>
      <c r="K65" s="9"/>
      <c r="L65" s="241"/>
      <c r="M65" s="241"/>
      <c r="N65" s="241"/>
      <c r="O65" s="250"/>
      <c r="P65" s="251"/>
      <c r="Q65" s="252"/>
    </row>
    <row r="66" spans="1:17" ht="21.75" customHeight="1" hidden="1">
      <c r="A66" s="15"/>
      <c r="B66" s="9"/>
      <c r="C66" s="16"/>
      <c r="D66" s="16"/>
      <c r="E66" s="17"/>
      <c r="F66" s="18"/>
      <c r="G66" s="23"/>
      <c r="H66" s="24"/>
      <c r="J66" s="15"/>
      <c r="K66" s="9"/>
      <c r="L66" s="16"/>
      <c r="M66" s="16"/>
      <c r="N66" s="17"/>
      <c r="O66" s="18"/>
      <c r="P66" s="23"/>
      <c r="Q66" s="20"/>
    </row>
  </sheetData>
  <sheetProtection password="CC4B" sheet="1" formatCells="0" selectLockedCells="1"/>
  <mergeCells count="290">
    <mergeCell ref="A64:A65"/>
    <mergeCell ref="C64:C65"/>
    <mergeCell ref="D64:D65"/>
    <mergeCell ref="E64:E65"/>
    <mergeCell ref="F64:F65"/>
    <mergeCell ref="G64:G65"/>
    <mergeCell ref="A58:A59"/>
    <mergeCell ref="C58:C59"/>
    <mergeCell ref="P64:P65"/>
    <mergeCell ref="Q64:Q65"/>
    <mergeCell ref="H64:H65"/>
    <mergeCell ref="J64:J65"/>
    <mergeCell ref="L64:L65"/>
    <mergeCell ref="M64:M65"/>
    <mergeCell ref="N64:N65"/>
    <mergeCell ref="O64:O65"/>
    <mergeCell ref="J61:J62"/>
    <mergeCell ref="H58:H59"/>
    <mergeCell ref="J58:J59"/>
    <mergeCell ref="L58:L59"/>
    <mergeCell ref="M58:M59"/>
    <mergeCell ref="N58:N59"/>
    <mergeCell ref="Q61:Q62"/>
    <mergeCell ref="P58:P59"/>
    <mergeCell ref="Q58:Q59"/>
    <mergeCell ref="A61:A62"/>
    <mergeCell ref="C61:C62"/>
    <mergeCell ref="D61:D62"/>
    <mergeCell ref="E61:E62"/>
    <mergeCell ref="F61:F62"/>
    <mergeCell ref="G61:G62"/>
    <mergeCell ref="H61:H62"/>
    <mergeCell ref="N55:N56"/>
    <mergeCell ref="O55:O56"/>
    <mergeCell ref="P55:P56"/>
    <mergeCell ref="L61:L62"/>
    <mergeCell ref="M61:M62"/>
    <mergeCell ref="N61:N62"/>
    <mergeCell ref="O61:O62"/>
    <mergeCell ref="P61:P62"/>
    <mergeCell ref="O58:O59"/>
    <mergeCell ref="D58:D59"/>
    <mergeCell ref="E58:E59"/>
    <mergeCell ref="F58:F59"/>
    <mergeCell ref="G58:G59"/>
    <mergeCell ref="L55:L56"/>
    <mergeCell ref="M55:M56"/>
    <mergeCell ref="M52:M53"/>
    <mergeCell ref="N52:N53"/>
    <mergeCell ref="O52:O53"/>
    <mergeCell ref="A52:A53"/>
    <mergeCell ref="C52:C53"/>
    <mergeCell ref="D52:D53"/>
    <mergeCell ref="E52:E53"/>
    <mergeCell ref="F52:F53"/>
    <mergeCell ref="G52:G53"/>
    <mergeCell ref="G55:G56"/>
    <mergeCell ref="H55:H56"/>
    <mergeCell ref="J55:J56"/>
    <mergeCell ref="H52:H53"/>
    <mergeCell ref="J52:J53"/>
    <mergeCell ref="L52:L53"/>
    <mergeCell ref="A46:A47"/>
    <mergeCell ref="C46:C47"/>
    <mergeCell ref="Q55:Q56"/>
    <mergeCell ref="P52:P53"/>
    <mergeCell ref="Q52:Q53"/>
    <mergeCell ref="A55:A56"/>
    <mergeCell ref="C55:C56"/>
    <mergeCell ref="D55:D56"/>
    <mergeCell ref="E55:E56"/>
    <mergeCell ref="F55:F56"/>
    <mergeCell ref="J49:J50"/>
    <mergeCell ref="H46:H47"/>
    <mergeCell ref="J46:J47"/>
    <mergeCell ref="L46:L47"/>
    <mergeCell ref="M46:M47"/>
    <mergeCell ref="N46:N47"/>
    <mergeCell ref="Q49:Q50"/>
    <mergeCell ref="P46:P47"/>
    <mergeCell ref="Q46:Q47"/>
    <mergeCell ref="A49:A50"/>
    <mergeCell ref="C49:C50"/>
    <mergeCell ref="D49:D50"/>
    <mergeCell ref="E49:E50"/>
    <mergeCell ref="F49:F50"/>
    <mergeCell ref="G49:G50"/>
    <mergeCell ref="H49:H50"/>
    <mergeCell ref="N43:N44"/>
    <mergeCell ref="O43:O44"/>
    <mergeCell ref="P43:P44"/>
    <mergeCell ref="L49:L50"/>
    <mergeCell ref="M49:M50"/>
    <mergeCell ref="N49:N50"/>
    <mergeCell ref="O49:O50"/>
    <mergeCell ref="P49:P50"/>
    <mergeCell ref="O46:O47"/>
    <mergeCell ref="D46:D47"/>
    <mergeCell ref="E46:E47"/>
    <mergeCell ref="F46:F47"/>
    <mergeCell ref="G46:G47"/>
    <mergeCell ref="L43:L44"/>
    <mergeCell ref="M43:M44"/>
    <mergeCell ref="M40:M41"/>
    <mergeCell ref="N40:N41"/>
    <mergeCell ref="O40:O41"/>
    <mergeCell ref="A40:A41"/>
    <mergeCell ref="C40:C41"/>
    <mergeCell ref="D40:D41"/>
    <mergeCell ref="E40:E41"/>
    <mergeCell ref="F40:F41"/>
    <mergeCell ref="G40:G41"/>
    <mergeCell ref="G43:G44"/>
    <mergeCell ref="H43:H44"/>
    <mergeCell ref="J43:J44"/>
    <mergeCell ref="H40:H41"/>
    <mergeCell ref="J40:J41"/>
    <mergeCell ref="L40:L41"/>
    <mergeCell ref="H37:H38"/>
    <mergeCell ref="J37:J38"/>
    <mergeCell ref="Q43:Q44"/>
    <mergeCell ref="P40:P41"/>
    <mergeCell ref="Q40:Q41"/>
    <mergeCell ref="A43:A44"/>
    <mergeCell ref="C43:C44"/>
    <mergeCell ref="D43:D44"/>
    <mergeCell ref="E43:E44"/>
    <mergeCell ref="F43:F44"/>
    <mergeCell ref="P37:P38"/>
    <mergeCell ref="Q37:Q38"/>
    <mergeCell ref="H35:K35"/>
    <mergeCell ref="M35:P35"/>
    <mergeCell ref="A37:A38"/>
    <mergeCell ref="C37:C38"/>
    <mergeCell ref="D37:D38"/>
    <mergeCell ref="E37:E38"/>
    <mergeCell ref="F37:F38"/>
    <mergeCell ref="G37:G38"/>
    <mergeCell ref="M31:M32"/>
    <mergeCell ref="N31:N32"/>
    <mergeCell ref="L37:L38"/>
    <mergeCell ref="M37:M38"/>
    <mergeCell ref="N37:N38"/>
    <mergeCell ref="O37:O38"/>
    <mergeCell ref="O31:O32"/>
    <mergeCell ref="P31:P32"/>
    <mergeCell ref="Q31:Q32"/>
    <mergeCell ref="C34:G34"/>
    <mergeCell ref="H34:K34"/>
    <mergeCell ref="L34:M34"/>
    <mergeCell ref="G31:G32"/>
    <mergeCell ref="H31:H32"/>
    <mergeCell ref="J31:J32"/>
    <mergeCell ref="L31:L32"/>
    <mergeCell ref="M28:M29"/>
    <mergeCell ref="N28:N29"/>
    <mergeCell ref="O28:O29"/>
    <mergeCell ref="P28:P29"/>
    <mergeCell ref="Q28:Q29"/>
    <mergeCell ref="A31:A32"/>
    <mergeCell ref="C31:C32"/>
    <mergeCell ref="D31:D32"/>
    <mergeCell ref="E31:E32"/>
    <mergeCell ref="F31:F32"/>
    <mergeCell ref="J25:J26"/>
    <mergeCell ref="L25:L26"/>
    <mergeCell ref="M25:M26"/>
    <mergeCell ref="N25:N26"/>
    <mergeCell ref="O25:O26"/>
    <mergeCell ref="P25:P26"/>
    <mergeCell ref="Q25:Q26"/>
    <mergeCell ref="A28:A29"/>
    <mergeCell ref="C28:C29"/>
    <mergeCell ref="D28:D29"/>
    <mergeCell ref="E28:E29"/>
    <mergeCell ref="F28:F29"/>
    <mergeCell ref="G28:G29"/>
    <mergeCell ref="H28:H29"/>
    <mergeCell ref="J28:J29"/>
    <mergeCell ref="L28:L29"/>
    <mergeCell ref="G22:G23"/>
    <mergeCell ref="H22:H23"/>
    <mergeCell ref="J22:J23"/>
    <mergeCell ref="L22:L23"/>
    <mergeCell ref="M22:M23"/>
    <mergeCell ref="N22:N23"/>
    <mergeCell ref="O22:O23"/>
    <mergeCell ref="P22:P23"/>
    <mergeCell ref="Q22:Q23"/>
    <mergeCell ref="A25:A26"/>
    <mergeCell ref="C25:C26"/>
    <mergeCell ref="D25:D26"/>
    <mergeCell ref="E25:E26"/>
    <mergeCell ref="F25:F26"/>
    <mergeCell ref="G25:G26"/>
    <mergeCell ref="H25:H26"/>
    <mergeCell ref="M19:M20"/>
    <mergeCell ref="N19:N20"/>
    <mergeCell ref="O19:O20"/>
    <mergeCell ref="P19:P20"/>
    <mergeCell ref="Q19:Q20"/>
    <mergeCell ref="A22:A23"/>
    <mergeCell ref="C22:C23"/>
    <mergeCell ref="D22:D23"/>
    <mergeCell ref="E22:E23"/>
    <mergeCell ref="F22:F23"/>
    <mergeCell ref="J16:J17"/>
    <mergeCell ref="L16:L17"/>
    <mergeCell ref="M16:M17"/>
    <mergeCell ref="N16:N17"/>
    <mergeCell ref="O16:O17"/>
    <mergeCell ref="P16:P17"/>
    <mergeCell ref="Q16:Q17"/>
    <mergeCell ref="A19:A20"/>
    <mergeCell ref="C19:C20"/>
    <mergeCell ref="D19:D20"/>
    <mergeCell ref="E19:E20"/>
    <mergeCell ref="F19:F20"/>
    <mergeCell ref="G19:G20"/>
    <mergeCell ref="H19:H20"/>
    <mergeCell ref="J19:J20"/>
    <mergeCell ref="L19:L20"/>
    <mergeCell ref="G13:G14"/>
    <mergeCell ref="H13:H14"/>
    <mergeCell ref="J13:J14"/>
    <mergeCell ref="L13:L14"/>
    <mergeCell ref="M13:M14"/>
    <mergeCell ref="N13:N14"/>
    <mergeCell ref="O13:O14"/>
    <mergeCell ref="P13:P14"/>
    <mergeCell ref="Q13:Q14"/>
    <mergeCell ref="A16:A17"/>
    <mergeCell ref="C16:C17"/>
    <mergeCell ref="D16:D17"/>
    <mergeCell ref="E16:E17"/>
    <mergeCell ref="F16:F17"/>
    <mergeCell ref="G16:G17"/>
    <mergeCell ref="H16:H17"/>
    <mergeCell ref="M10:M11"/>
    <mergeCell ref="N10:N11"/>
    <mergeCell ref="O10:O11"/>
    <mergeCell ref="P10:P11"/>
    <mergeCell ref="Q10:Q11"/>
    <mergeCell ref="A13:A14"/>
    <mergeCell ref="C13:C14"/>
    <mergeCell ref="D13:D14"/>
    <mergeCell ref="E13:E14"/>
    <mergeCell ref="F13:F14"/>
    <mergeCell ref="J7:J8"/>
    <mergeCell ref="L7:L8"/>
    <mergeCell ref="M7:M8"/>
    <mergeCell ref="N7:N8"/>
    <mergeCell ref="O7:O8"/>
    <mergeCell ref="P7:P8"/>
    <mergeCell ref="Q7:Q8"/>
    <mergeCell ref="A10:A11"/>
    <mergeCell ref="C10:C11"/>
    <mergeCell ref="D10:D11"/>
    <mergeCell ref="E10:E11"/>
    <mergeCell ref="F10:F11"/>
    <mergeCell ref="G10:G11"/>
    <mergeCell ref="H10:H11"/>
    <mergeCell ref="J10:J11"/>
    <mergeCell ref="L10:L11"/>
    <mergeCell ref="G4:G5"/>
    <mergeCell ref="H4:H5"/>
    <mergeCell ref="J4:J5"/>
    <mergeCell ref="L4:L5"/>
    <mergeCell ref="M4:M5"/>
    <mergeCell ref="N4:N5"/>
    <mergeCell ref="O4:O5"/>
    <mergeCell ref="P4:P5"/>
    <mergeCell ref="Q4:Q5"/>
    <mergeCell ref="A7:A8"/>
    <mergeCell ref="C7:C8"/>
    <mergeCell ref="D7:D8"/>
    <mergeCell ref="E7:E8"/>
    <mergeCell ref="F7:F8"/>
    <mergeCell ref="G7:G8"/>
    <mergeCell ref="H7:H8"/>
    <mergeCell ref="C1:G1"/>
    <mergeCell ref="H1:K1"/>
    <mergeCell ref="L1:M1"/>
    <mergeCell ref="H2:K2"/>
    <mergeCell ref="M2:P2"/>
    <mergeCell ref="A4:A5"/>
    <mergeCell ref="C4:C5"/>
    <mergeCell ref="D4:D5"/>
    <mergeCell ref="E4:E5"/>
    <mergeCell ref="F4:F5"/>
  </mergeCells>
  <printOptions/>
  <pageMargins left="0.7874015748031497" right="0.7874015748031497" top="0.8267716535433072" bottom="0.984251968503937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66"/>
  <sheetViews>
    <sheetView view="pageBreakPreview" zoomScaleSheetLayoutView="100" zoomScalePageLayoutView="0" workbookViewId="0" topLeftCell="A1">
      <selection activeCell="G4" sqref="G4:G5"/>
    </sheetView>
  </sheetViews>
  <sheetFormatPr defaultColWidth="9.00390625" defaultRowHeight="13.5"/>
  <cols>
    <col min="1" max="1" width="3.625" style="0" customWidth="1"/>
    <col min="2" max="2" width="2.50390625" style="0" customWidth="1"/>
    <col min="3" max="3" width="6.875" style="0" customWidth="1"/>
    <col min="4" max="4" width="4.375" style="0" customWidth="1"/>
    <col min="5" max="5" width="6.875" style="0" customWidth="1"/>
    <col min="6" max="6" width="4.375" style="0" customWidth="1"/>
    <col min="7" max="7" width="6.875" style="0" customWidth="1"/>
    <col min="8" max="8" width="5.003906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6.875" style="0" customWidth="1"/>
    <col min="13" max="13" width="4.375" style="0" customWidth="1"/>
    <col min="14" max="14" width="6.875" style="0" customWidth="1"/>
    <col min="15" max="15" width="4.375" style="0" customWidth="1"/>
    <col min="16" max="16" width="6.875" style="0" customWidth="1"/>
    <col min="17" max="17" width="5.00390625" style="0" customWidth="1"/>
    <col min="18" max="18" width="2.50390625" style="0" customWidth="1"/>
  </cols>
  <sheetData>
    <row r="1" spans="3:17" ht="48.75" customHeight="1">
      <c r="C1" s="225" t="s">
        <v>113</v>
      </c>
      <c r="D1" s="225"/>
      <c r="E1" s="225"/>
      <c r="F1" s="225"/>
      <c r="G1" s="225"/>
      <c r="H1" s="226" t="s">
        <v>114</v>
      </c>
      <c r="I1" s="226"/>
      <c r="J1" s="226"/>
      <c r="K1" s="226"/>
      <c r="L1" s="227">
        <v>1</v>
      </c>
      <c r="M1" s="227"/>
      <c r="N1" s="1"/>
      <c r="O1" s="253"/>
      <c r="P1" s="254"/>
      <c r="Q1" s="255"/>
    </row>
    <row r="2" spans="7:18" ht="48" customHeight="1">
      <c r="G2" s="5"/>
      <c r="H2" s="228" t="s">
        <v>115</v>
      </c>
      <c r="I2" s="228"/>
      <c r="J2" s="228"/>
      <c r="K2" s="228"/>
      <c r="L2" s="6" t="s">
        <v>116</v>
      </c>
      <c r="M2" s="229"/>
      <c r="N2" s="229"/>
      <c r="O2" s="229"/>
      <c r="P2" s="229"/>
      <c r="Q2" s="7" t="s">
        <v>4</v>
      </c>
      <c r="R2" s="7"/>
    </row>
    <row r="3" spans="7:18" ht="21.75" customHeight="1">
      <c r="G3" s="8"/>
      <c r="H3" s="8"/>
      <c r="I3" s="8"/>
      <c r="J3" s="8"/>
      <c r="K3" s="8"/>
      <c r="L3" s="6"/>
      <c r="M3" s="6"/>
      <c r="N3" s="6"/>
      <c r="O3" s="6"/>
      <c r="P3" s="6"/>
      <c r="Q3" s="6"/>
      <c r="R3" s="7"/>
    </row>
    <row r="4" spans="1:19" ht="21.75" customHeight="1">
      <c r="A4" s="230" t="s">
        <v>5</v>
      </c>
      <c r="B4" s="9"/>
      <c r="C4" s="241">
        <v>6</v>
      </c>
      <c r="D4" s="241" t="s">
        <v>117</v>
      </c>
      <c r="E4" s="242">
        <v>2</v>
      </c>
      <c r="F4" s="243" t="s">
        <v>118</v>
      </c>
      <c r="G4" s="244"/>
      <c r="H4" s="246">
        <f>IF(G4="","",IF(G4=G37,"〇","×"))</f>
      </c>
      <c r="J4" s="230" t="s">
        <v>8</v>
      </c>
      <c r="K4" s="9"/>
      <c r="L4" s="241">
        <v>8</v>
      </c>
      <c r="M4" s="241" t="s">
        <v>117</v>
      </c>
      <c r="N4" s="242">
        <v>2</v>
      </c>
      <c r="O4" s="243" t="s">
        <v>119</v>
      </c>
      <c r="P4" s="244"/>
      <c r="Q4" s="246">
        <f>IF(P4="","",IF(P4=P37,"〇","×"))</f>
      </c>
      <c r="S4" s="26"/>
    </row>
    <row r="5" spans="1:17" ht="21.75" customHeight="1">
      <c r="A5" s="230"/>
      <c r="B5" s="9"/>
      <c r="C5" s="241"/>
      <c r="D5" s="241"/>
      <c r="E5" s="242"/>
      <c r="F5" s="243"/>
      <c r="G5" s="245"/>
      <c r="H5" s="246"/>
      <c r="J5" s="230"/>
      <c r="K5" s="9"/>
      <c r="L5" s="241"/>
      <c r="M5" s="241"/>
      <c r="N5" s="242"/>
      <c r="O5" s="243"/>
      <c r="P5" s="245"/>
      <c r="Q5" s="246"/>
    </row>
    <row r="6" spans="1:19" ht="21.75" customHeight="1">
      <c r="A6" s="9"/>
      <c r="B6" s="9"/>
      <c r="C6" s="27"/>
      <c r="D6" s="27"/>
      <c r="E6" s="28"/>
      <c r="F6" s="29"/>
      <c r="G6" s="30"/>
      <c r="H6" s="36"/>
      <c r="J6" s="9"/>
      <c r="K6" s="9"/>
      <c r="L6" s="27"/>
      <c r="M6" s="27"/>
      <c r="N6" s="28"/>
      <c r="O6" s="29"/>
      <c r="P6" s="30"/>
      <c r="Q6" s="36"/>
      <c r="S6" s="26"/>
    </row>
    <row r="7" spans="1:19" ht="21.75" customHeight="1">
      <c r="A7" s="230" t="s">
        <v>11</v>
      </c>
      <c r="B7" s="9"/>
      <c r="C7" s="241">
        <v>16</v>
      </c>
      <c r="D7" s="241" t="s">
        <v>120</v>
      </c>
      <c r="E7" s="242">
        <v>4</v>
      </c>
      <c r="F7" s="243" t="s">
        <v>10</v>
      </c>
      <c r="G7" s="244"/>
      <c r="H7" s="246">
        <f>IF(G7="","",IF(G7=G40,"〇","×"))</f>
      </c>
      <c r="J7" s="230" t="s">
        <v>12</v>
      </c>
      <c r="K7" s="9"/>
      <c r="L7" s="241">
        <v>15</v>
      </c>
      <c r="M7" s="241" t="s">
        <v>120</v>
      </c>
      <c r="N7" s="242">
        <v>3</v>
      </c>
      <c r="O7" s="243" t="s">
        <v>10</v>
      </c>
      <c r="P7" s="244"/>
      <c r="Q7" s="246">
        <f>IF(P7="","",IF(P7=P40,"〇","×"))</f>
      </c>
      <c r="S7" s="26"/>
    </row>
    <row r="8" spans="1:19" ht="21.75" customHeight="1">
      <c r="A8" s="230"/>
      <c r="B8" s="9"/>
      <c r="C8" s="241"/>
      <c r="D8" s="241"/>
      <c r="E8" s="242"/>
      <c r="F8" s="243"/>
      <c r="G8" s="245"/>
      <c r="H8" s="246"/>
      <c r="J8" s="230"/>
      <c r="K8" s="9"/>
      <c r="L8" s="241"/>
      <c r="M8" s="241"/>
      <c r="N8" s="242"/>
      <c r="O8" s="243"/>
      <c r="P8" s="245"/>
      <c r="Q8" s="246"/>
      <c r="S8" s="26"/>
    </row>
    <row r="9" spans="1:19" ht="21.75" customHeight="1">
      <c r="A9" s="9"/>
      <c r="B9" s="9"/>
      <c r="C9" s="27"/>
      <c r="D9" s="27"/>
      <c r="E9" s="28"/>
      <c r="F9" s="29"/>
      <c r="G9" s="30"/>
      <c r="H9" s="36"/>
      <c r="J9" s="9"/>
      <c r="K9" s="9"/>
      <c r="L9" s="27"/>
      <c r="M9" s="27"/>
      <c r="N9" s="28"/>
      <c r="O9" s="29"/>
      <c r="P9" s="30"/>
      <c r="Q9" s="36"/>
      <c r="S9" s="26"/>
    </row>
    <row r="10" spans="1:19" ht="21.75" customHeight="1">
      <c r="A10" s="230" t="s">
        <v>13</v>
      </c>
      <c r="B10" s="9"/>
      <c r="C10" s="241">
        <v>45</v>
      </c>
      <c r="D10" s="241" t="s">
        <v>120</v>
      </c>
      <c r="E10" s="242">
        <v>5</v>
      </c>
      <c r="F10" s="243" t="s">
        <v>10</v>
      </c>
      <c r="G10" s="244"/>
      <c r="H10" s="246">
        <f>IF(G10="","",IF(G10=G43,"〇","×"))</f>
      </c>
      <c r="J10" s="230" t="s">
        <v>14</v>
      </c>
      <c r="K10" s="9"/>
      <c r="L10" s="241">
        <v>25</v>
      </c>
      <c r="M10" s="241" t="s">
        <v>120</v>
      </c>
      <c r="N10" s="242">
        <v>5</v>
      </c>
      <c r="O10" s="243" t="s">
        <v>10</v>
      </c>
      <c r="P10" s="244"/>
      <c r="Q10" s="246">
        <f>IF(P10="","",IF(P10=P43,"〇","×"))</f>
      </c>
      <c r="S10" s="26"/>
    </row>
    <row r="11" spans="1:19" ht="21.75" customHeight="1">
      <c r="A11" s="230"/>
      <c r="B11" s="9"/>
      <c r="C11" s="241"/>
      <c r="D11" s="241"/>
      <c r="E11" s="242"/>
      <c r="F11" s="243"/>
      <c r="G11" s="245"/>
      <c r="H11" s="246"/>
      <c r="J11" s="230"/>
      <c r="K11" s="9"/>
      <c r="L11" s="241"/>
      <c r="M11" s="241"/>
      <c r="N11" s="242"/>
      <c r="O11" s="243"/>
      <c r="P11" s="245"/>
      <c r="Q11" s="246"/>
      <c r="S11" s="26"/>
    </row>
    <row r="12" spans="1:19" ht="21.75" customHeight="1">
      <c r="A12" s="9"/>
      <c r="B12" s="9"/>
      <c r="C12" s="27"/>
      <c r="D12" s="27"/>
      <c r="E12" s="28"/>
      <c r="F12" s="29"/>
      <c r="G12" s="30"/>
      <c r="H12" s="36"/>
      <c r="J12" s="9"/>
      <c r="K12" s="9"/>
      <c r="L12" s="27"/>
      <c r="M12" s="27"/>
      <c r="N12" s="28"/>
      <c r="O12" s="29"/>
      <c r="P12" s="30"/>
      <c r="Q12" s="36"/>
      <c r="S12" s="26"/>
    </row>
    <row r="13" spans="1:19" ht="21.75" customHeight="1">
      <c r="A13" s="230" t="s">
        <v>15</v>
      </c>
      <c r="B13" s="9"/>
      <c r="C13" s="241">
        <v>15</v>
      </c>
      <c r="D13" s="241" t="s">
        <v>120</v>
      </c>
      <c r="E13" s="242">
        <v>5</v>
      </c>
      <c r="F13" s="243" t="s">
        <v>10</v>
      </c>
      <c r="G13" s="244"/>
      <c r="H13" s="246">
        <f>IF(G13="","",IF(G13=G46,"〇","×"))</f>
      </c>
      <c r="J13" s="230" t="s">
        <v>16</v>
      </c>
      <c r="K13" s="9"/>
      <c r="L13" s="241">
        <v>35</v>
      </c>
      <c r="M13" s="241" t="s">
        <v>120</v>
      </c>
      <c r="N13" s="242">
        <v>5</v>
      </c>
      <c r="O13" s="243" t="s">
        <v>10</v>
      </c>
      <c r="P13" s="244"/>
      <c r="Q13" s="246">
        <f>IF(P13="","",IF(P13=P46,"〇","×"))</f>
      </c>
      <c r="S13" s="26"/>
    </row>
    <row r="14" spans="1:19" ht="21.75" customHeight="1">
      <c r="A14" s="230"/>
      <c r="B14" s="9"/>
      <c r="C14" s="241"/>
      <c r="D14" s="241"/>
      <c r="E14" s="242"/>
      <c r="F14" s="243"/>
      <c r="G14" s="245"/>
      <c r="H14" s="246"/>
      <c r="J14" s="230"/>
      <c r="K14" s="9"/>
      <c r="L14" s="241"/>
      <c r="M14" s="241"/>
      <c r="N14" s="242"/>
      <c r="O14" s="243"/>
      <c r="P14" s="245"/>
      <c r="Q14" s="246"/>
      <c r="S14" s="26"/>
    </row>
    <row r="15" spans="1:19" ht="21.75" customHeight="1">
      <c r="A15" s="9"/>
      <c r="B15" s="9"/>
      <c r="C15" s="27"/>
      <c r="D15" s="27"/>
      <c r="E15" s="28"/>
      <c r="F15" s="29"/>
      <c r="G15" s="30"/>
      <c r="H15" s="36"/>
      <c r="J15" s="9"/>
      <c r="K15" s="9"/>
      <c r="L15" s="27"/>
      <c r="M15" s="27"/>
      <c r="N15" s="28"/>
      <c r="O15" s="29"/>
      <c r="P15" s="30"/>
      <c r="Q15" s="36"/>
      <c r="S15" s="26"/>
    </row>
    <row r="16" spans="1:19" ht="21.75" customHeight="1">
      <c r="A16" s="230" t="s">
        <v>17</v>
      </c>
      <c r="B16" s="9"/>
      <c r="C16" s="241">
        <v>12</v>
      </c>
      <c r="D16" s="241" t="s">
        <v>120</v>
      </c>
      <c r="E16" s="242">
        <v>2</v>
      </c>
      <c r="F16" s="243" t="s">
        <v>10</v>
      </c>
      <c r="G16" s="244"/>
      <c r="H16" s="246">
        <f>IF(G16="","",IF(G16=G49,"〇","×"))</f>
      </c>
      <c r="J16" s="230" t="s">
        <v>18</v>
      </c>
      <c r="K16" s="9"/>
      <c r="L16" s="241">
        <v>21</v>
      </c>
      <c r="M16" s="241" t="s">
        <v>120</v>
      </c>
      <c r="N16" s="242">
        <v>3</v>
      </c>
      <c r="O16" s="243" t="s">
        <v>10</v>
      </c>
      <c r="P16" s="244"/>
      <c r="Q16" s="246">
        <f>IF(P16="","",IF(P16=P49,"〇","×"))</f>
      </c>
      <c r="S16" s="26"/>
    </row>
    <row r="17" spans="1:19" ht="21.75" customHeight="1">
      <c r="A17" s="230"/>
      <c r="B17" s="9"/>
      <c r="C17" s="241"/>
      <c r="D17" s="241"/>
      <c r="E17" s="242"/>
      <c r="F17" s="243"/>
      <c r="G17" s="245"/>
      <c r="H17" s="246"/>
      <c r="J17" s="230"/>
      <c r="K17" s="9"/>
      <c r="L17" s="241"/>
      <c r="M17" s="241"/>
      <c r="N17" s="242"/>
      <c r="O17" s="243"/>
      <c r="P17" s="245"/>
      <c r="Q17" s="246"/>
      <c r="S17" s="26"/>
    </row>
    <row r="18" spans="1:19" ht="21.75" customHeight="1">
      <c r="A18" s="9"/>
      <c r="B18" s="9"/>
      <c r="C18" s="27"/>
      <c r="D18" s="27"/>
      <c r="E18" s="28"/>
      <c r="F18" s="29"/>
      <c r="G18" s="30"/>
      <c r="H18" s="36"/>
      <c r="J18" s="9"/>
      <c r="K18" s="9"/>
      <c r="L18" s="27"/>
      <c r="M18" s="27"/>
      <c r="N18" s="28"/>
      <c r="O18" s="29"/>
      <c r="P18" s="30"/>
      <c r="Q18" s="36"/>
      <c r="S18" s="26"/>
    </row>
    <row r="19" spans="1:19" ht="21.75" customHeight="1">
      <c r="A19" s="230" t="s">
        <v>19</v>
      </c>
      <c r="B19" s="9"/>
      <c r="C19" s="241">
        <v>4</v>
      </c>
      <c r="D19" s="241" t="s">
        <v>120</v>
      </c>
      <c r="E19" s="242">
        <v>1</v>
      </c>
      <c r="F19" s="243" t="s">
        <v>10</v>
      </c>
      <c r="G19" s="244"/>
      <c r="H19" s="246">
        <f>IF(G19="","",IF(G19=G52,"〇","×"))</f>
      </c>
      <c r="J19" s="230" t="s">
        <v>20</v>
      </c>
      <c r="K19" s="9"/>
      <c r="L19" s="241">
        <v>18</v>
      </c>
      <c r="M19" s="241" t="s">
        <v>120</v>
      </c>
      <c r="N19" s="242">
        <v>2</v>
      </c>
      <c r="O19" s="243" t="s">
        <v>10</v>
      </c>
      <c r="P19" s="244"/>
      <c r="Q19" s="246">
        <f>IF(P19="","",IF(P19=P52,"〇","×"))</f>
      </c>
      <c r="S19" s="26"/>
    </row>
    <row r="20" spans="1:19" ht="21.75" customHeight="1">
      <c r="A20" s="230"/>
      <c r="B20" s="9"/>
      <c r="C20" s="241"/>
      <c r="D20" s="241"/>
      <c r="E20" s="242"/>
      <c r="F20" s="243"/>
      <c r="G20" s="245"/>
      <c r="H20" s="246"/>
      <c r="J20" s="230"/>
      <c r="K20" s="9"/>
      <c r="L20" s="241"/>
      <c r="M20" s="241"/>
      <c r="N20" s="242"/>
      <c r="O20" s="243"/>
      <c r="P20" s="245"/>
      <c r="Q20" s="246"/>
      <c r="S20" s="26"/>
    </row>
    <row r="21" spans="1:19" ht="21.75" customHeight="1">
      <c r="A21" s="9"/>
      <c r="B21" s="9"/>
      <c r="C21" s="27"/>
      <c r="D21" s="27"/>
      <c r="E21" s="28"/>
      <c r="F21" s="29"/>
      <c r="G21" s="30"/>
      <c r="H21" s="36"/>
      <c r="J21" s="9"/>
      <c r="K21" s="9"/>
      <c r="L21" s="27"/>
      <c r="M21" s="27"/>
      <c r="N21" s="28"/>
      <c r="O21" s="29"/>
      <c r="P21" s="30"/>
      <c r="Q21" s="36"/>
      <c r="S21" s="26"/>
    </row>
    <row r="22" spans="1:19" ht="21.75" customHeight="1">
      <c r="A22" s="230" t="s">
        <v>21</v>
      </c>
      <c r="B22" s="9"/>
      <c r="C22" s="241">
        <v>32</v>
      </c>
      <c r="D22" s="241" t="s">
        <v>120</v>
      </c>
      <c r="E22" s="242">
        <v>4</v>
      </c>
      <c r="F22" s="243" t="s">
        <v>10</v>
      </c>
      <c r="G22" s="244"/>
      <c r="H22" s="246">
        <f>IF(G22="","",IF(G22=G55,"〇","×"))</f>
      </c>
      <c r="J22" s="230" t="s">
        <v>22</v>
      </c>
      <c r="K22" s="9"/>
      <c r="L22" s="241">
        <v>30</v>
      </c>
      <c r="M22" s="241" t="s">
        <v>120</v>
      </c>
      <c r="N22" s="242">
        <v>5</v>
      </c>
      <c r="O22" s="243" t="s">
        <v>10</v>
      </c>
      <c r="P22" s="244"/>
      <c r="Q22" s="246">
        <f>IF(P22="","",IF(P22=P55,"〇","×"))</f>
      </c>
      <c r="S22" s="26"/>
    </row>
    <row r="23" spans="1:19" ht="21.75" customHeight="1">
      <c r="A23" s="230"/>
      <c r="B23" s="9"/>
      <c r="C23" s="241"/>
      <c r="D23" s="241"/>
      <c r="E23" s="242"/>
      <c r="F23" s="243"/>
      <c r="G23" s="245"/>
      <c r="H23" s="246"/>
      <c r="J23" s="230"/>
      <c r="K23" s="9"/>
      <c r="L23" s="241"/>
      <c r="M23" s="241"/>
      <c r="N23" s="242"/>
      <c r="O23" s="243"/>
      <c r="P23" s="245"/>
      <c r="Q23" s="246"/>
      <c r="S23" s="26"/>
    </row>
    <row r="24" spans="1:19" ht="21.75" customHeight="1">
      <c r="A24" s="9"/>
      <c r="B24" s="9"/>
      <c r="C24" s="27"/>
      <c r="D24" s="27"/>
      <c r="E24" s="28"/>
      <c r="F24" s="29"/>
      <c r="G24" s="30"/>
      <c r="H24" s="36"/>
      <c r="J24" s="9"/>
      <c r="K24" s="9"/>
      <c r="L24" s="27"/>
      <c r="M24" s="27"/>
      <c r="N24" s="28"/>
      <c r="O24" s="29"/>
      <c r="P24" s="30"/>
      <c r="Q24" s="36"/>
      <c r="S24" s="26"/>
    </row>
    <row r="25" spans="1:19" ht="21.75" customHeight="1">
      <c r="A25" s="230" t="s">
        <v>23</v>
      </c>
      <c r="B25" s="9"/>
      <c r="C25" s="241">
        <v>9</v>
      </c>
      <c r="D25" s="241" t="s">
        <v>120</v>
      </c>
      <c r="E25" s="242">
        <v>3</v>
      </c>
      <c r="F25" s="243" t="s">
        <v>10</v>
      </c>
      <c r="G25" s="244"/>
      <c r="H25" s="246">
        <f>IF(G25="","",IF(G25=G58,"〇","×"))</f>
      </c>
      <c r="J25" s="230" t="s">
        <v>24</v>
      </c>
      <c r="K25" s="9"/>
      <c r="L25" s="241">
        <v>24</v>
      </c>
      <c r="M25" s="241" t="s">
        <v>120</v>
      </c>
      <c r="N25" s="242">
        <v>3</v>
      </c>
      <c r="O25" s="243" t="s">
        <v>10</v>
      </c>
      <c r="P25" s="244"/>
      <c r="Q25" s="246">
        <f>IF(P25="","",IF(P25=P58,"〇","×"))</f>
      </c>
      <c r="S25" s="26"/>
    </row>
    <row r="26" spans="1:17" ht="21.75" customHeight="1">
      <c r="A26" s="230"/>
      <c r="B26" s="9"/>
      <c r="C26" s="241"/>
      <c r="D26" s="241"/>
      <c r="E26" s="242"/>
      <c r="F26" s="243"/>
      <c r="G26" s="245"/>
      <c r="H26" s="246"/>
      <c r="J26" s="230"/>
      <c r="K26" s="9"/>
      <c r="L26" s="241"/>
      <c r="M26" s="241"/>
      <c r="N26" s="242"/>
      <c r="O26" s="243"/>
      <c r="P26" s="245"/>
      <c r="Q26" s="246"/>
    </row>
    <row r="27" spans="1:17" ht="21.75" customHeight="1">
      <c r="A27" s="9"/>
      <c r="B27" s="9"/>
      <c r="C27" s="27"/>
      <c r="D27" s="27"/>
      <c r="E27" s="28"/>
      <c r="F27" s="29"/>
      <c r="G27" s="30"/>
      <c r="H27" s="36"/>
      <c r="J27" s="9"/>
      <c r="K27" s="9"/>
      <c r="L27" s="27"/>
      <c r="M27" s="27"/>
      <c r="N27" s="28"/>
      <c r="O27" s="29"/>
      <c r="P27" s="30"/>
      <c r="Q27" s="36"/>
    </row>
    <row r="28" spans="1:17" ht="21.75" customHeight="1">
      <c r="A28" s="230" t="s">
        <v>25</v>
      </c>
      <c r="B28" s="9"/>
      <c r="C28" s="241">
        <v>27</v>
      </c>
      <c r="D28" s="241" t="s">
        <v>120</v>
      </c>
      <c r="E28" s="242">
        <v>3</v>
      </c>
      <c r="F28" s="243" t="s">
        <v>10</v>
      </c>
      <c r="G28" s="244"/>
      <c r="H28" s="246">
        <f>IF(G28="","",IF(G28=G61,"〇","×"))</f>
      </c>
      <c r="J28" s="230" t="s">
        <v>26</v>
      </c>
      <c r="K28" s="9"/>
      <c r="L28" s="241">
        <v>28</v>
      </c>
      <c r="M28" s="241" t="s">
        <v>120</v>
      </c>
      <c r="N28" s="242">
        <v>4</v>
      </c>
      <c r="O28" s="243" t="s">
        <v>10</v>
      </c>
      <c r="P28" s="244"/>
      <c r="Q28" s="246">
        <f>IF(P28="","",IF(P28=P61,"〇","×"))</f>
      </c>
    </row>
    <row r="29" spans="1:17" ht="21.75" customHeight="1">
      <c r="A29" s="230"/>
      <c r="B29" s="9"/>
      <c r="C29" s="241"/>
      <c r="D29" s="241"/>
      <c r="E29" s="242"/>
      <c r="F29" s="243"/>
      <c r="G29" s="245"/>
      <c r="H29" s="246"/>
      <c r="J29" s="230"/>
      <c r="K29" s="9"/>
      <c r="L29" s="241"/>
      <c r="M29" s="241"/>
      <c r="N29" s="242"/>
      <c r="O29" s="243"/>
      <c r="P29" s="245"/>
      <c r="Q29" s="246"/>
    </row>
    <row r="30" spans="1:17" ht="21.75" customHeight="1">
      <c r="A30" s="9"/>
      <c r="B30" s="9"/>
      <c r="C30" s="27"/>
      <c r="D30" s="27"/>
      <c r="E30" s="28"/>
      <c r="F30" s="29"/>
      <c r="G30" s="30"/>
      <c r="H30" s="36"/>
      <c r="J30" s="9"/>
      <c r="K30" s="9"/>
      <c r="L30" s="27"/>
      <c r="M30" s="27"/>
      <c r="N30" s="28"/>
      <c r="O30" s="29"/>
      <c r="P30" s="30"/>
      <c r="Q30" s="36"/>
    </row>
    <row r="31" spans="1:17" ht="21.75" customHeight="1">
      <c r="A31" s="230" t="s">
        <v>27</v>
      </c>
      <c r="B31" s="9"/>
      <c r="C31" s="241">
        <v>12</v>
      </c>
      <c r="D31" s="241" t="s">
        <v>120</v>
      </c>
      <c r="E31" s="242">
        <v>4</v>
      </c>
      <c r="F31" s="243" t="s">
        <v>10</v>
      </c>
      <c r="G31" s="244"/>
      <c r="H31" s="246">
        <f>IF(G31="","",IF(G31=G64,"〇","×"))</f>
      </c>
      <c r="J31" s="230" t="s">
        <v>28</v>
      </c>
      <c r="K31" s="9"/>
      <c r="L31" s="241">
        <v>10</v>
      </c>
      <c r="M31" s="241" t="s">
        <v>120</v>
      </c>
      <c r="N31" s="242">
        <v>2</v>
      </c>
      <c r="O31" s="243" t="s">
        <v>10</v>
      </c>
      <c r="P31" s="244"/>
      <c r="Q31" s="246">
        <f>IF(P31="","",IF(P31=P64,"〇","×"))</f>
      </c>
    </row>
    <row r="32" spans="1:17" ht="21.75" customHeight="1">
      <c r="A32" s="230"/>
      <c r="B32" s="9"/>
      <c r="C32" s="241"/>
      <c r="D32" s="241"/>
      <c r="E32" s="242"/>
      <c r="F32" s="243"/>
      <c r="G32" s="245"/>
      <c r="H32" s="246"/>
      <c r="J32" s="230"/>
      <c r="K32" s="9"/>
      <c r="L32" s="241"/>
      <c r="M32" s="241"/>
      <c r="N32" s="242"/>
      <c r="O32" s="243"/>
      <c r="P32" s="245"/>
      <c r="Q32" s="246"/>
    </row>
    <row r="33" spans="1:17" ht="21.75" customHeight="1">
      <c r="A33" s="15"/>
      <c r="B33" s="9"/>
      <c r="C33" s="37"/>
      <c r="D33" s="27"/>
      <c r="E33" s="38"/>
      <c r="F33" s="39"/>
      <c r="G33" s="40"/>
      <c r="H33" s="36"/>
      <c r="J33" s="15"/>
      <c r="K33" s="9"/>
      <c r="L33" s="37"/>
      <c r="M33" s="27"/>
      <c r="N33" s="38"/>
      <c r="O33" s="58"/>
      <c r="P33" s="44"/>
      <c r="Q33" s="36"/>
    </row>
    <row r="34" spans="3:17" ht="48.75" customHeight="1" hidden="1">
      <c r="C34" s="225" t="str">
        <f>C1</f>
        <v>ド　リ　ル</v>
      </c>
      <c r="D34" s="225"/>
      <c r="E34" s="225"/>
      <c r="F34" s="225"/>
      <c r="G34" s="225"/>
      <c r="H34" s="226" t="str">
        <f>H1</f>
        <v>３年</v>
      </c>
      <c r="I34" s="226"/>
      <c r="J34" s="226"/>
      <c r="K34" s="226"/>
      <c r="L34" s="227">
        <v>1</v>
      </c>
      <c r="M34" s="227"/>
      <c r="N34" s="1"/>
      <c r="O34" s="253"/>
      <c r="P34" s="254"/>
      <c r="Q34" s="255"/>
    </row>
    <row r="35" spans="7:18" ht="48" customHeight="1" hidden="1">
      <c r="G35" s="5"/>
      <c r="H35" s="240" t="str">
        <f>H2</f>
        <v>なまえ</v>
      </c>
      <c r="I35" s="240"/>
      <c r="J35" s="240"/>
      <c r="K35" s="240"/>
      <c r="L35" s="6" t="s">
        <v>40</v>
      </c>
      <c r="M35" s="229"/>
      <c r="N35" s="229"/>
      <c r="O35" s="229"/>
      <c r="P35" s="229"/>
      <c r="Q35" s="7" t="s">
        <v>4</v>
      </c>
      <c r="R35" s="7"/>
    </row>
    <row r="36" spans="7:18" ht="21.75" customHeight="1" hidden="1">
      <c r="G36" s="8"/>
      <c r="H36" s="8"/>
      <c r="I36" s="8"/>
      <c r="J36" s="8"/>
      <c r="K36" s="8"/>
      <c r="L36" s="6"/>
      <c r="M36" s="6"/>
      <c r="N36" s="6"/>
      <c r="O36" s="6"/>
      <c r="P36" s="6"/>
      <c r="Q36" s="6"/>
      <c r="R36" s="7"/>
    </row>
    <row r="37" spans="1:17" ht="21.75" customHeight="1" hidden="1">
      <c r="A37" s="230" t="str">
        <f>A4</f>
        <v>①</v>
      </c>
      <c r="B37" s="9"/>
      <c r="C37" s="241">
        <f>C4</f>
        <v>6</v>
      </c>
      <c r="D37" s="241" t="str">
        <f>D4</f>
        <v>÷</v>
      </c>
      <c r="E37" s="241">
        <f>E4</f>
        <v>2</v>
      </c>
      <c r="F37" s="250" t="s">
        <v>10</v>
      </c>
      <c r="G37" s="251">
        <f>C37/E37</f>
        <v>3</v>
      </c>
      <c r="H37" s="252"/>
      <c r="J37" s="230" t="s">
        <v>8</v>
      </c>
      <c r="K37" s="9"/>
      <c r="L37" s="228">
        <f>L4</f>
        <v>8</v>
      </c>
      <c r="M37" s="228" t="str">
        <f>M4</f>
        <v>÷</v>
      </c>
      <c r="N37" s="228">
        <f>N4</f>
        <v>2</v>
      </c>
      <c r="O37" s="247" t="s">
        <v>10</v>
      </c>
      <c r="P37" s="251">
        <f>L37/N37</f>
        <v>4</v>
      </c>
      <c r="Q37" s="249"/>
    </row>
    <row r="38" spans="1:17" ht="21.75" customHeight="1" hidden="1">
      <c r="A38" s="230"/>
      <c r="B38" s="9"/>
      <c r="C38" s="241"/>
      <c r="D38" s="241"/>
      <c r="E38" s="241"/>
      <c r="F38" s="250"/>
      <c r="G38" s="251"/>
      <c r="H38" s="252"/>
      <c r="J38" s="230"/>
      <c r="K38" s="9"/>
      <c r="L38" s="228"/>
      <c r="M38" s="228"/>
      <c r="N38" s="228"/>
      <c r="O38" s="247"/>
      <c r="P38" s="251"/>
      <c r="Q38" s="249"/>
    </row>
    <row r="39" spans="1:17" ht="21.75" customHeight="1" hidden="1">
      <c r="A39" s="9"/>
      <c r="B39" s="9"/>
      <c r="C39" s="27"/>
      <c r="D39" s="27"/>
      <c r="E39" s="28"/>
      <c r="F39" s="45"/>
      <c r="G39" s="46"/>
      <c r="H39" s="36"/>
      <c r="J39" s="9"/>
      <c r="K39" s="9"/>
      <c r="L39" s="47"/>
      <c r="M39" s="47"/>
      <c r="N39" s="48"/>
      <c r="O39" s="49"/>
      <c r="P39" s="46"/>
      <c r="Q39" s="51"/>
    </row>
    <row r="40" spans="1:17" ht="21.75" customHeight="1" hidden="1">
      <c r="A40" s="230" t="s">
        <v>11</v>
      </c>
      <c r="B40" s="9"/>
      <c r="C40" s="241">
        <f>C7</f>
        <v>16</v>
      </c>
      <c r="D40" s="241" t="str">
        <f>D7</f>
        <v>÷</v>
      </c>
      <c r="E40" s="241">
        <f>E7</f>
        <v>4</v>
      </c>
      <c r="F40" s="250" t="s">
        <v>10</v>
      </c>
      <c r="G40" s="251">
        <f>C40/E40</f>
        <v>4</v>
      </c>
      <c r="H40" s="252"/>
      <c r="J40" s="230" t="s">
        <v>12</v>
      </c>
      <c r="K40" s="9"/>
      <c r="L40" s="228">
        <f>L7</f>
        <v>15</v>
      </c>
      <c r="M40" s="228" t="str">
        <f>M7</f>
        <v>÷</v>
      </c>
      <c r="N40" s="228">
        <f>N7</f>
        <v>3</v>
      </c>
      <c r="O40" s="247" t="s">
        <v>119</v>
      </c>
      <c r="P40" s="251">
        <f>L40/N40</f>
        <v>5</v>
      </c>
      <c r="Q40" s="249"/>
    </row>
    <row r="41" spans="1:17" ht="21.75" customHeight="1" hidden="1">
      <c r="A41" s="230"/>
      <c r="B41" s="9"/>
      <c r="C41" s="241"/>
      <c r="D41" s="241"/>
      <c r="E41" s="241"/>
      <c r="F41" s="250"/>
      <c r="G41" s="251"/>
      <c r="H41" s="252"/>
      <c r="J41" s="230"/>
      <c r="K41" s="9"/>
      <c r="L41" s="228"/>
      <c r="M41" s="228"/>
      <c r="N41" s="228"/>
      <c r="O41" s="247"/>
      <c r="P41" s="251"/>
      <c r="Q41" s="249"/>
    </row>
    <row r="42" spans="1:17" ht="21.75" customHeight="1" hidden="1">
      <c r="A42" s="9"/>
      <c r="B42" s="9"/>
      <c r="C42" s="27"/>
      <c r="D42" s="27"/>
      <c r="E42" s="28"/>
      <c r="F42" s="45"/>
      <c r="G42" s="46"/>
      <c r="H42" s="36"/>
      <c r="J42" s="9"/>
      <c r="K42" s="9"/>
      <c r="L42" s="47"/>
      <c r="M42" s="47"/>
      <c r="N42" s="48"/>
      <c r="O42" s="49"/>
      <c r="P42" s="46"/>
      <c r="Q42" s="51"/>
    </row>
    <row r="43" spans="1:17" ht="21.75" customHeight="1" hidden="1">
      <c r="A43" s="230" t="s">
        <v>13</v>
      </c>
      <c r="B43" s="9"/>
      <c r="C43" s="241">
        <f>C10</f>
        <v>45</v>
      </c>
      <c r="D43" s="241" t="str">
        <f>D10</f>
        <v>÷</v>
      </c>
      <c r="E43" s="241">
        <f>E10</f>
        <v>5</v>
      </c>
      <c r="F43" s="250" t="s">
        <v>119</v>
      </c>
      <c r="G43" s="251">
        <f>C43/E43</f>
        <v>9</v>
      </c>
      <c r="H43" s="252"/>
      <c r="J43" s="230" t="s">
        <v>14</v>
      </c>
      <c r="K43" s="9"/>
      <c r="L43" s="228">
        <f>L10</f>
        <v>25</v>
      </c>
      <c r="M43" s="228" t="str">
        <f>M10</f>
        <v>÷</v>
      </c>
      <c r="N43" s="228">
        <f>N10</f>
        <v>5</v>
      </c>
      <c r="O43" s="247" t="s">
        <v>119</v>
      </c>
      <c r="P43" s="251">
        <f>L43/N43</f>
        <v>5</v>
      </c>
      <c r="Q43" s="249"/>
    </row>
    <row r="44" spans="1:17" ht="21.75" customHeight="1" hidden="1">
      <c r="A44" s="230"/>
      <c r="B44" s="9"/>
      <c r="C44" s="241"/>
      <c r="D44" s="241"/>
      <c r="E44" s="241"/>
      <c r="F44" s="250"/>
      <c r="G44" s="251"/>
      <c r="H44" s="252"/>
      <c r="J44" s="230"/>
      <c r="K44" s="9"/>
      <c r="L44" s="228"/>
      <c r="M44" s="228"/>
      <c r="N44" s="228"/>
      <c r="O44" s="247"/>
      <c r="P44" s="251"/>
      <c r="Q44" s="249"/>
    </row>
    <row r="45" spans="1:17" ht="21.75" customHeight="1" hidden="1">
      <c r="A45" s="9"/>
      <c r="B45" s="9"/>
      <c r="C45" s="27"/>
      <c r="D45" s="27"/>
      <c r="E45" s="28"/>
      <c r="F45" s="45"/>
      <c r="G45" s="46"/>
      <c r="H45" s="36"/>
      <c r="J45" s="9"/>
      <c r="K45" s="9"/>
      <c r="L45" s="47"/>
      <c r="M45" s="47"/>
      <c r="N45" s="48"/>
      <c r="O45" s="49"/>
      <c r="P45" s="46"/>
      <c r="Q45" s="51"/>
    </row>
    <row r="46" spans="1:17" ht="21.75" customHeight="1" hidden="1">
      <c r="A46" s="230" t="s">
        <v>15</v>
      </c>
      <c r="B46" s="9"/>
      <c r="C46" s="241">
        <f>C13</f>
        <v>15</v>
      </c>
      <c r="D46" s="241" t="str">
        <f>D13</f>
        <v>÷</v>
      </c>
      <c r="E46" s="241">
        <f>E13</f>
        <v>5</v>
      </c>
      <c r="F46" s="250" t="s">
        <v>119</v>
      </c>
      <c r="G46" s="251">
        <f>C46/E46</f>
        <v>3</v>
      </c>
      <c r="H46" s="252"/>
      <c r="J46" s="230" t="s">
        <v>16</v>
      </c>
      <c r="K46" s="9"/>
      <c r="L46" s="228">
        <f>L13</f>
        <v>35</v>
      </c>
      <c r="M46" s="228" t="str">
        <f>M13</f>
        <v>÷</v>
      </c>
      <c r="N46" s="228">
        <f>N13</f>
        <v>5</v>
      </c>
      <c r="O46" s="247" t="s">
        <v>119</v>
      </c>
      <c r="P46" s="251">
        <f>L46/N46</f>
        <v>7</v>
      </c>
      <c r="Q46" s="249"/>
    </row>
    <row r="47" spans="1:17" ht="21.75" customHeight="1" hidden="1">
      <c r="A47" s="230"/>
      <c r="B47" s="9"/>
      <c r="C47" s="241"/>
      <c r="D47" s="241"/>
      <c r="E47" s="241"/>
      <c r="F47" s="250"/>
      <c r="G47" s="251"/>
      <c r="H47" s="252"/>
      <c r="J47" s="230"/>
      <c r="K47" s="9"/>
      <c r="L47" s="228"/>
      <c r="M47" s="228"/>
      <c r="N47" s="228"/>
      <c r="O47" s="247"/>
      <c r="P47" s="251"/>
      <c r="Q47" s="249"/>
    </row>
    <row r="48" spans="1:17" ht="21.75" customHeight="1" hidden="1">
      <c r="A48" s="9"/>
      <c r="B48" s="9"/>
      <c r="C48" s="27"/>
      <c r="D48" s="27"/>
      <c r="E48" s="28"/>
      <c r="F48" s="45"/>
      <c r="G48" s="46"/>
      <c r="H48" s="36"/>
      <c r="J48" s="9"/>
      <c r="K48" s="9"/>
      <c r="L48" s="47"/>
      <c r="M48" s="47"/>
      <c r="N48" s="48"/>
      <c r="O48" s="49"/>
      <c r="P48" s="46"/>
      <c r="Q48" s="51"/>
    </row>
    <row r="49" spans="1:17" ht="21.75" customHeight="1" hidden="1">
      <c r="A49" s="230" t="s">
        <v>17</v>
      </c>
      <c r="B49" s="9"/>
      <c r="C49" s="241">
        <f>C16</f>
        <v>12</v>
      </c>
      <c r="D49" s="241" t="str">
        <f>D16</f>
        <v>÷</v>
      </c>
      <c r="E49" s="241">
        <f>E16</f>
        <v>2</v>
      </c>
      <c r="F49" s="250" t="s">
        <v>119</v>
      </c>
      <c r="G49" s="251">
        <f>C49/E49</f>
        <v>6</v>
      </c>
      <c r="H49" s="252"/>
      <c r="J49" s="230" t="s">
        <v>18</v>
      </c>
      <c r="K49" s="9"/>
      <c r="L49" s="228">
        <f>L16</f>
        <v>21</v>
      </c>
      <c r="M49" s="228" t="str">
        <f>M16</f>
        <v>÷</v>
      </c>
      <c r="N49" s="228">
        <f>N16</f>
        <v>3</v>
      </c>
      <c r="O49" s="247" t="s">
        <v>10</v>
      </c>
      <c r="P49" s="251">
        <f>L49/N49</f>
        <v>7</v>
      </c>
      <c r="Q49" s="249"/>
    </row>
    <row r="50" spans="1:17" ht="21.75" customHeight="1" hidden="1">
      <c r="A50" s="230"/>
      <c r="B50" s="9"/>
      <c r="C50" s="241"/>
      <c r="D50" s="241"/>
      <c r="E50" s="241"/>
      <c r="F50" s="250"/>
      <c r="G50" s="251"/>
      <c r="H50" s="252"/>
      <c r="J50" s="230"/>
      <c r="K50" s="9"/>
      <c r="L50" s="228"/>
      <c r="M50" s="228"/>
      <c r="N50" s="228"/>
      <c r="O50" s="247"/>
      <c r="P50" s="251"/>
      <c r="Q50" s="249"/>
    </row>
    <row r="51" spans="1:17" ht="21.75" customHeight="1" hidden="1">
      <c r="A51" s="9"/>
      <c r="B51" s="9"/>
      <c r="C51" s="27"/>
      <c r="D51" s="27"/>
      <c r="E51" s="28"/>
      <c r="F51" s="45"/>
      <c r="G51" s="46"/>
      <c r="H51" s="36"/>
      <c r="J51" s="9"/>
      <c r="K51" s="9"/>
      <c r="L51" s="47"/>
      <c r="M51" s="47"/>
      <c r="N51" s="48"/>
      <c r="O51" s="49"/>
      <c r="P51" s="46"/>
      <c r="Q51" s="51"/>
    </row>
    <row r="52" spans="1:17" ht="21.75" customHeight="1" hidden="1">
      <c r="A52" s="230" t="s">
        <v>19</v>
      </c>
      <c r="B52" s="9"/>
      <c r="C52" s="241">
        <f>C19</f>
        <v>4</v>
      </c>
      <c r="D52" s="241" t="str">
        <f>D19</f>
        <v>÷</v>
      </c>
      <c r="E52" s="241">
        <f>E19</f>
        <v>1</v>
      </c>
      <c r="F52" s="250" t="s">
        <v>10</v>
      </c>
      <c r="G52" s="251">
        <f>C52/E52</f>
        <v>4</v>
      </c>
      <c r="H52" s="252"/>
      <c r="J52" s="230" t="s">
        <v>20</v>
      </c>
      <c r="K52" s="9"/>
      <c r="L52" s="228">
        <f>L19</f>
        <v>18</v>
      </c>
      <c r="M52" s="228" t="str">
        <f>M19</f>
        <v>÷</v>
      </c>
      <c r="N52" s="228">
        <f>N19</f>
        <v>2</v>
      </c>
      <c r="O52" s="247" t="s">
        <v>10</v>
      </c>
      <c r="P52" s="251">
        <f>L52/N52</f>
        <v>9</v>
      </c>
      <c r="Q52" s="249"/>
    </row>
    <row r="53" spans="1:17" ht="21.75" customHeight="1" hidden="1">
      <c r="A53" s="230"/>
      <c r="B53" s="9"/>
      <c r="C53" s="241"/>
      <c r="D53" s="241"/>
      <c r="E53" s="241"/>
      <c r="F53" s="250"/>
      <c r="G53" s="251"/>
      <c r="H53" s="252"/>
      <c r="J53" s="230"/>
      <c r="K53" s="9"/>
      <c r="L53" s="228"/>
      <c r="M53" s="228"/>
      <c r="N53" s="228"/>
      <c r="O53" s="247"/>
      <c r="P53" s="251"/>
      <c r="Q53" s="249"/>
    </row>
    <row r="54" spans="1:17" ht="21.75" customHeight="1" hidden="1">
      <c r="A54" s="9"/>
      <c r="B54" s="9"/>
      <c r="C54" s="27"/>
      <c r="D54" s="27"/>
      <c r="E54" s="28"/>
      <c r="F54" s="45"/>
      <c r="G54" s="46"/>
      <c r="H54" s="36"/>
      <c r="J54" s="9"/>
      <c r="K54" s="9"/>
      <c r="L54" s="47"/>
      <c r="M54" s="47"/>
      <c r="N54" s="48"/>
      <c r="O54" s="49"/>
      <c r="P54" s="46"/>
      <c r="Q54" s="51"/>
    </row>
    <row r="55" spans="1:17" ht="21.75" customHeight="1" hidden="1">
      <c r="A55" s="230" t="s">
        <v>21</v>
      </c>
      <c r="B55" s="9"/>
      <c r="C55" s="241">
        <f>C22</f>
        <v>32</v>
      </c>
      <c r="D55" s="241" t="str">
        <f>D22</f>
        <v>÷</v>
      </c>
      <c r="E55" s="241">
        <f>E22</f>
        <v>4</v>
      </c>
      <c r="F55" s="250" t="s">
        <v>119</v>
      </c>
      <c r="G55" s="251">
        <f>C55/E55</f>
        <v>8</v>
      </c>
      <c r="H55" s="252"/>
      <c r="J55" s="230" t="s">
        <v>121</v>
      </c>
      <c r="K55" s="9"/>
      <c r="L55" s="228">
        <f>L22</f>
        <v>30</v>
      </c>
      <c r="M55" s="228" t="str">
        <f>M22</f>
        <v>÷</v>
      </c>
      <c r="N55" s="228">
        <f>N22</f>
        <v>5</v>
      </c>
      <c r="O55" s="247" t="s">
        <v>10</v>
      </c>
      <c r="P55" s="251">
        <f>L55/N55</f>
        <v>6</v>
      </c>
      <c r="Q55" s="249"/>
    </row>
    <row r="56" spans="1:17" ht="21.75" customHeight="1" hidden="1">
      <c r="A56" s="230"/>
      <c r="B56" s="9"/>
      <c r="C56" s="241"/>
      <c r="D56" s="241"/>
      <c r="E56" s="241"/>
      <c r="F56" s="250"/>
      <c r="G56" s="251"/>
      <c r="H56" s="252"/>
      <c r="J56" s="230"/>
      <c r="K56" s="9"/>
      <c r="L56" s="228"/>
      <c r="M56" s="228"/>
      <c r="N56" s="228"/>
      <c r="O56" s="247"/>
      <c r="P56" s="251"/>
      <c r="Q56" s="249"/>
    </row>
    <row r="57" spans="1:17" ht="21.75" customHeight="1" hidden="1">
      <c r="A57" s="9"/>
      <c r="B57" s="9"/>
      <c r="C57" s="27"/>
      <c r="D57" s="27"/>
      <c r="E57" s="28"/>
      <c r="F57" s="45"/>
      <c r="G57" s="46"/>
      <c r="H57" s="36"/>
      <c r="J57" s="9"/>
      <c r="K57" s="9"/>
      <c r="L57" s="47"/>
      <c r="M57" s="47"/>
      <c r="N57" s="48"/>
      <c r="O57" s="49"/>
      <c r="P57" s="46"/>
      <c r="Q57" s="51"/>
    </row>
    <row r="58" spans="1:17" ht="21.75" customHeight="1" hidden="1">
      <c r="A58" s="230" t="s">
        <v>23</v>
      </c>
      <c r="B58" s="9"/>
      <c r="C58" s="241">
        <f>C25</f>
        <v>9</v>
      </c>
      <c r="D58" s="241" t="str">
        <f>D25</f>
        <v>÷</v>
      </c>
      <c r="E58" s="241">
        <f>E25</f>
        <v>3</v>
      </c>
      <c r="F58" s="250" t="s">
        <v>118</v>
      </c>
      <c r="G58" s="251">
        <f>C58/E58</f>
        <v>3</v>
      </c>
      <c r="H58" s="252"/>
      <c r="J58" s="230" t="s">
        <v>122</v>
      </c>
      <c r="K58" s="9"/>
      <c r="L58" s="228">
        <f>L25</f>
        <v>24</v>
      </c>
      <c r="M58" s="228" t="str">
        <f>M25</f>
        <v>÷</v>
      </c>
      <c r="N58" s="228">
        <f>N25</f>
        <v>3</v>
      </c>
      <c r="O58" s="247" t="s">
        <v>10</v>
      </c>
      <c r="P58" s="251">
        <f>L58/N58</f>
        <v>8</v>
      </c>
      <c r="Q58" s="249"/>
    </row>
    <row r="59" spans="1:17" ht="21.75" customHeight="1" hidden="1">
      <c r="A59" s="230"/>
      <c r="B59" s="9"/>
      <c r="C59" s="241"/>
      <c r="D59" s="241"/>
      <c r="E59" s="241"/>
      <c r="F59" s="250"/>
      <c r="G59" s="251"/>
      <c r="H59" s="252"/>
      <c r="J59" s="230"/>
      <c r="K59" s="9"/>
      <c r="L59" s="228"/>
      <c r="M59" s="228"/>
      <c r="N59" s="228"/>
      <c r="O59" s="247"/>
      <c r="P59" s="251"/>
      <c r="Q59" s="249"/>
    </row>
    <row r="60" spans="1:17" ht="21.75" customHeight="1" hidden="1">
      <c r="A60" s="9"/>
      <c r="B60" s="9"/>
      <c r="C60" s="27"/>
      <c r="D60" s="27"/>
      <c r="E60" s="28"/>
      <c r="F60" s="45"/>
      <c r="G60" s="46"/>
      <c r="H60" s="36"/>
      <c r="J60" s="9"/>
      <c r="K60" s="9"/>
      <c r="L60" s="47"/>
      <c r="M60" s="47"/>
      <c r="N60" s="48"/>
      <c r="O60" s="49"/>
      <c r="P60" s="46"/>
      <c r="Q60" s="51"/>
    </row>
    <row r="61" spans="1:17" ht="21.75" customHeight="1" hidden="1">
      <c r="A61" s="230" t="s">
        <v>25</v>
      </c>
      <c r="B61" s="9"/>
      <c r="C61" s="241">
        <f>C28</f>
        <v>27</v>
      </c>
      <c r="D61" s="241" t="str">
        <f>D28</f>
        <v>÷</v>
      </c>
      <c r="E61" s="241">
        <f>E28</f>
        <v>3</v>
      </c>
      <c r="F61" s="250" t="s">
        <v>119</v>
      </c>
      <c r="G61" s="251">
        <f>C61/E61</f>
        <v>9</v>
      </c>
      <c r="H61" s="252"/>
      <c r="J61" s="230" t="s">
        <v>123</v>
      </c>
      <c r="K61" s="9"/>
      <c r="L61" s="228">
        <f>L28</f>
        <v>28</v>
      </c>
      <c r="M61" s="228" t="str">
        <f>M28</f>
        <v>÷</v>
      </c>
      <c r="N61" s="228">
        <f>N28</f>
        <v>4</v>
      </c>
      <c r="O61" s="247" t="s">
        <v>119</v>
      </c>
      <c r="P61" s="251">
        <f>L61/N61</f>
        <v>7</v>
      </c>
      <c r="Q61" s="249"/>
    </row>
    <row r="62" spans="1:17" ht="21.75" customHeight="1" hidden="1">
      <c r="A62" s="230"/>
      <c r="B62" s="9"/>
      <c r="C62" s="241"/>
      <c r="D62" s="241"/>
      <c r="E62" s="241"/>
      <c r="F62" s="250"/>
      <c r="G62" s="251"/>
      <c r="H62" s="252"/>
      <c r="J62" s="230"/>
      <c r="K62" s="9"/>
      <c r="L62" s="228"/>
      <c r="M62" s="228"/>
      <c r="N62" s="228"/>
      <c r="O62" s="247"/>
      <c r="P62" s="251"/>
      <c r="Q62" s="249"/>
    </row>
    <row r="63" spans="1:17" ht="21.75" customHeight="1" hidden="1">
      <c r="A63" s="9"/>
      <c r="B63" s="9"/>
      <c r="C63" s="27"/>
      <c r="D63" s="27"/>
      <c r="E63" s="28"/>
      <c r="F63" s="45"/>
      <c r="G63" s="46"/>
      <c r="H63" s="36"/>
      <c r="J63" s="9"/>
      <c r="K63" s="9"/>
      <c r="L63" s="47"/>
      <c r="M63" s="47"/>
      <c r="N63" s="48"/>
      <c r="O63" s="49"/>
      <c r="P63" s="46"/>
      <c r="Q63" s="51"/>
    </row>
    <row r="64" spans="1:17" ht="21.75" customHeight="1" hidden="1">
      <c r="A64" s="230" t="s">
        <v>124</v>
      </c>
      <c r="B64" s="9"/>
      <c r="C64" s="241">
        <f>C31</f>
        <v>12</v>
      </c>
      <c r="D64" s="241" t="str">
        <f>D31</f>
        <v>÷</v>
      </c>
      <c r="E64" s="241">
        <f>E31</f>
        <v>4</v>
      </c>
      <c r="F64" s="250" t="s">
        <v>10</v>
      </c>
      <c r="G64" s="251">
        <f>C64/E64</f>
        <v>3</v>
      </c>
      <c r="H64" s="252"/>
      <c r="J64" s="230" t="s">
        <v>28</v>
      </c>
      <c r="K64" s="9"/>
      <c r="L64" s="228">
        <f>L31</f>
        <v>10</v>
      </c>
      <c r="M64" s="228" t="str">
        <f>M31</f>
        <v>÷</v>
      </c>
      <c r="N64" s="228">
        <f>N31</f>
        <v>2</v>
      </c>
      <c r="O64" s="247" t="s">
        <v>10</v>
      </c>
      <c r="P64" s="251">
        <f>L64/N64</f>
        <v>5</v>
      </c>
      <c r="Q64" s="249"/>
    </row>
    <row r="65" spans="1:17" ht="21.75" customHeight="1" hidden="1">
      <c r="A65" s="230"/>
      <c r="B65" s="9"/>
      <c r="C65" s="241"/>
      <c r="D65" s="241"/>
      <c r="E65" s="241"/>
      <c r="F65" s="250"/>
      <c r="G65" s="251"/>
      <c r="H65" s="252"/>
      <c r="J65" s="230"/>
      <c r="K65" s="9"/>
      <c r="L65" s="228"/>
      <c r="M65" s="228"/>
      <c r="N65" s="228"/>
      <c r="O65" s="247"/>
      <c r="P65" s="251"/>
      <c r="Q65" s="249"/>
    </row>
    <row r="66" spans="1:17" ht="21.75" customHeight="1" hidden="1">
      <c r="A66" s="15"/>
      <c r="B66" s="9"/>
      <c r="C66" s="37"/>
      <c r="D66" s="37"/>
      <c r="E66" s="38"/>
      <c r="F66" s="39"/>
      <c r="G66" s="46"/>
      <c r="H66" s="52"/>
      <c r="J66" s="15"/>
      <c r="K66" s="9"/>
      <c r="L66" s="53"/>
      <c r="M66" s="53"/>
      <c r="N66" s="54"/>
      <c r="O66" s="55"/>
      <c r="P66" s="46"/>
      <c r="Q66" s="56"/>
    </row>
  </sheetData>
  <sheetProtection password="CC4B" sheet="1" formatCells="0" selectLockedCells="1"/>
  <mergeCells count="292">
    <mergeCell ref="A61:A62"/>
    <mergeCell ref="C61:C62"/>
    <mergeCell ref="J64:J65"/>
    <mergeCell ref="H61:H62"/>
    <mergeCell ref="J61:J62"/>
    <mergeCell ref="L61:L62"/>
    <mergeCell ref="M61:M62"/>
    <mergeCell ref="N61:N62"/>
    <mergeCell ref="Q64:Q65"/>
    <mergeCell ref="P61:P62"/>
    <mergeCell ref="Q61:Q62"/>
    <mergeCell ref="A64:A65"/>
    <mergeCell ref="C64:C65"/>
    <mergeCell ref="D64:D65"/>
    <mergeCell ref="E64:E65"/>
    <mergeCell ref="F64:F65"/>
    <mergeCell ref="G64:G65"/>
    <mergeCell ref="H64:H65"/>
    <mergeCell ref="N58:N59"/>
    <mergeCell ref="O58:O59"/>
    <mergeCell ref="P58:P59"/>
    <mergeCell ref="L64:L65"/>
    <mergeCell ref="M64:M65"/>
    <mergeCell ref="N64:N65"/>
    <mergeCell ref="O64:O65"/>
    <mergeCell ref="P64:P65"/>
    <mergeCell ref="O61:O62"/>
    <mergeCell ref="D61:D62"/>
    <mergeCell ref="E61:E62"/>
    <mergeCell ref="F61:F62"/>
    <mergeCell ref="G61:G62"/>
    <mergeCell ref="L58:L59"/>
    <mergeCell ref="M58:M59"/>
    <mergeCell ref="M55:M56"/>
    <mergeCell ref="N55:N56"/>
    <mergeCell ref="O55:O56"/>
    <mergeCell ref="A55:A56"/>
    <mergeCell ref="C55:C56"/>
    <mergeCell ref="D55:D56"/>
    <mergeCell ref="E55:E56"/>
    <mergeCell ref="F55:F56"/>
    <mergeCell ref="G55:G56"/>
    <mergeCell ref="G58:G59"/>
    <mergeCell ref="H58:H59"/>
    <mergeCell ref="J58:J59"/>
    <mergeCell ref="H55:H56"/>
    <mergeCell ref="J55:J56"/>
    <mergeCell ref="L55:L56"/>
    <mergeCell ref="A49:A50"/>
    <mergeCell ref="C49:C50"/>
    <mergeCell ref="Q58:Q59"/>
    <mergeCell ref="P55:P56"/>
    <mergeCell ref="Q55:Q56"/>
    <mergeCell ref="A58:A59"/>
    <mergeCell ref="C58:C59"/>
    <mergeCell ref="D58:D59"/>
    <mergeCell ref="E58:E59"/>
    <mergeCell ref="F58:F59"/>
    <mergeCell ref="J52:J53"/>
    <mergeCell ref="H49:H50"/>
    <mergeCell ref="J49:J50"/>
    <mergeCell ref="L49:L50"/>
    <mergeCell ref="M49:M50"/>
    <mergeCell ref="N49:N50"/>
    <mergeCell ref="Q52:Q53"/>
    <mergeCell ref="P49:P50"/>
    <mergeCell ref="Q49:Q50"/>
    <mergeCell ref="A52:A53"/>
    <mergeCell ref="C52:C53"/>
    <mergeCell ref="D52:D53"/>
    <mergeCell ref="E52:E53"/>
    <mergeCell ref="F52:F53"/>
    <mergeCell ref="G52:G53"/>
    <mergeCell ref="H52:H53"/>
    <mergeCell ref="N46:N47"/>
    <mergeCell ref="O46:O47"/>
    <mergeCell ref="P46:P47"/>
    <mergeCell ref="L52:L53"/>
    <mergeCell ref="M52:M53"/>
    <mergeCell ref="N52:N53"/>
    <mergeCell ref="O52:O53"/>
    <mergeCell ref="P52:P53"/>
    <mergeCell ref="O49:O50"/>
    <mergeCell ref="D49:D50"/>
    <mergeCell ref="E49:E50"/>
    <mergeCell ref="F49:F50"/>
    <mergeCell ref="G49:G50"/>
    <mergeCell ref="L46:L47"/>
    <mergeCell ref="M46:M47"/>
    <mergeCell ref="L43:L44"/>
    <mergeCell ref="M43:M44"/>
    <mergeCell ref="N43:N44"/>
    <mergeCell ref="O43:O44"/>
    <mergeCell ref="A43:A44"/>
    <mergeCell ref="C43:C44"/>
    <mergeCell ref="D43:D44"/>
    <mergeCell ref="E43:E44"/>
    <mergeCell ref="F43:F44"/>
    <mergeCell ref="G43:G44"/>
    <mergeCell ref="F46:F47"/>
    <mergeCell ref="G46:G47"/>
    <mergeCell ref="H46:H47"/>
    <mergeCell ref="J46:J47"/>
    <mergeCell ref="H43:H44"/>
    <mergeCell ref="J43:J44"/>
    <mergeCell ref="O37:O38"/>
    <mergeCell ref="A37:A38"/>
    <mergeCell ref="C37:C38"/>
    <mergeCell ref="Q46:Q47"/>
    <mergeCell ref="P43:P44"/>
    <mergeCell ref="Q43:Q44"/>
    <mergeCell ref="A46:A47"/>
    <mergeCell ref="C46:C47"/>
    <mergeCell ref="D46:D47"/>
    <mergeCell ref="E46:E47"/>
    <mergeCell ref="J40:J41"/>
    <mergeCell ref="H37:H38"/>
    <mergeCell ref="J37:J38"/>
    <mergeCell ref="L37:L38"/>
    <mergeCell ref="M37:M38"/>
    <mergeCell ref="N37:N38"/>
    <mergeCell ref="Q40:Q41"/>
    <mergeCell ref="P37:P38"/>
    <mergeCell ref="Q37:Q38"/>
    <mergeCell ref="A40:A41"/>
    <mergeCell ref="C40:C41"/>
    <mergeCell ref="D40:D41"/>
    <mergeCell ref="E40:E41"/>
    <mergeCell ref="F40:F41"/>
    <mergeCell ref="G40:G41"/>
    <mergeCell ref="H40:H41"/>
    <mergeCell ref="H34:K34"/>
    <mergeCell ref="L34:M34"/>
    <mergeCell ref="O34:Q34"/>
    <mergeCell ref="H35:K35"/>
    <mergeCell ref="M35:P35"/>
    <mergeCell ref="L40:L41"/>
    <mergeCell ref="M40:M41"/>
    <mergeCell ref="N40:N41"/>
    <mergeCell ref="O40:O41"/>
    <mergeCell ref="P40:P41"/>
    <mergeCell ref="A28:A29"/>
    <mergeCell ref="C28:C29"/>
    <mergeCell ref="D37:D38"/>
    <mergeCell ref="E37:E38"/>
    <mergeCell ref="F37:F38"/>
    <mergeCell ref="G37:G38"/>
    <mergeCell ref="C34:G34"/>
    <mergeCell ref="J31:J32"/>
    <mergeCell ref="H28:H29"/>
    <mergeCell ref="J28:J29"/>
    <mergeCell ref="L28:L29"/>
    <mergeCell ref="M28:M29"/>
    <mergeCell ref="N28:N29"/>
    <mergeCell ref="Q31:Q32"/>
    <mergeCell ref="P28:P29"/>
    <mergeCell ref="Q28:Q29"/>
    <mergeCell ref="A31:A32"/>
    <mergeCell ref="C31:C32"/>
    <mergeCell ref="D31:D32"/>
    <mergeCell ref="E31:E32"/>
    <mergeCell ref="F31:F32"/>
    <mergeCell ref="G31:G32"/>
    <mergeCell ref="H31:H32"/>
    <mergeCell ref="N25:N26"/>
    <mergeCell ref="O25:O26"/>
    <mergeCell ref="P25:P26"/>
    <mergeCell ref="L31:L32"/>
    <mergeCell ref="M31:M32"/>
    <mergeCell ref="N31:N32"/>
    <mergeCell ref="O31:O32"/>
    <mergeCell ref="P31:P32"/>
    <mergeCell ref="O28:O29"/>
    <mergeCell ref="D28:D29"/>
    <mergeCell ref="E28:E29"/>
    <mergeCell ref="F28:F29"/>
    <mergeCell ref="G28:G29"/>
    <mergeCell ref="L25:L26"/>
    <mergeCell ref="M25:M26"/>
    <mergeCell ref="M22:M23"/>
    <mergeCell ref="N22:N23"/>
    <mergeCell ref="O22:O23"/>
    <mergeCell ref="A22:A23"/>
    <mergeCell ref="C22:C23"/>
    <mergeCell ref="D22:D23"/>
    <mergeCell ref="E22:E23"/>
    <mergeCell ref="F22:F23"/>
    <mergeCell ref="G22:G23"/>
    <mergeCell ref="G25:G26"/>
    <mergeCell ref="H25:H26"/>
    <mergeCell ref="J25:J26"/>
    <mergeCell ref="H22:H23"/>
    <mergeCell ref="J22:J23"/>
    <mergeCell ref="L22:L23"/>
    <mergeCell ref="A16:A17"/>
    <mergeCell ref="C16:C17"/>
    <mergeCell ref="Q25:Q26"/>
    <mergeCell ref="P22:P23"/>
    <mergeCell ref="Q22:Q23"/>
    <mergeCell ref="A25:A26"/>
    <mergeCell ref="C25:C26"/>
    <mergeCell ref="D25:D26"/>
    <mergeCell ref="E25:E26"/>
    <mergeCell ref="F25:F26"/>
    <mergeCell ref="J19:J20"/>
    <mergeCell ref="H16:H17"/>
    <mergeCell ref="J16:J17"/>
    <mergeCell ref="L16:L17"/>
    <mergeCell ref="M16:M17"/>
    <mergeCell ref="N16:N17"/>
    <mergeCell ref="Q19:Q20"/>
    <mergeCell ref="P16:P17"/>
    <mergeCell ref="Q16:Q17"/>
    <mergeCell ref="A19:A20"/>
    <mergeCell ref="C19:C20"/>
    <mergeCell ref="D19:D20"/>
    <mergeCell ref="E19:E20"/>
    <mergeCell ref="F19:F20"/>
    <mergeCell ref="G19:G20"/>
    <mergeCell ref="H19:H20"/>
    <mergeCell ref="O13:O14"/>
    <mergeCell ref="P13:P14"/>
    <mergeCell ref="L19:L20"/>
    <mergeCell ref="M19:M20"/>
    <mergeCell ref="N19:N20"/>
    <mergeCell ref="O19:O20"/>
    <mergeCell ref="P19:P20"/>
    <mergeCell ref="O16:O17"/>
    <mergeCell ref="D16:D17"/>
    <mergeCell ref="E16:E17"/>
    <mergeCell ref="F16:F17"/>
    <mergeCell ref="G16:G17"/>
    <mergeCell ref="L13:L14"/>
    <mergeCell ref="M13:M14"/>
    <mergeCell ref="O10:O11"/>
    <mergeCell ref="A10:A11"/>
    <mergeCell ref="C10:C11"/>
    <mergeCell ref="D10:D11"/>
    <mergeCell ref="E10:E11"/>
    <mergeCell ref="F10:F11"/>
    <mergeCell ref="G10:G11"/>
    <mergeCell ref="J13:J14"/>
    <mergeCell ref="H10:H11"/>
    <mergeCell ref="J10:J11"/>
    <mergeCell ref="L10:L11"/>
    <mergeCell ref="M10:M11"/>
    <mergeCell ref="N10:N11"/>
    <mergeCell ref="N13:N14"/>
    <mergeCell ref="Q13:Q14"/>
    <mergeCell ref="P10:P11"/>
    <mergeCell ref="Q10:Q11"/>
    <mergeCell ref="A13:A14"/>
    <mergeCell ref="C13:C14"/>
    <mergeCell ref="D13:D14"/>
    <mergeCell ref="E13:E14"/>
    <mergeCell ref="F13:F14"/>
    <mergeCell ref="G13:G14"/>
    <mergeCell ref="H13:H14"/>
    <mergeCell ref="L4:L5"/>
    <mergeCell ref="M4:M5"/>
    <mergeCell ref="N4:N5"/>
    <mergeCell ref="O4:O5"/>
    <mergeCell ref="A4:A5"/>
    <mergeCell ref="C4:C5"/>
    <mergeCell ref="P4:P5"/>
    <mergeCell ref="Q4:Q5"/>
    <mergeCell ref="A7:A8"/>
    <mergeCell ref="C7:C8"/>
    <mergeCell ref="D7:D8"/>
    <mergeCell ref="E7:E8"/>
    <mergeCell ref="F7:F8"/>
    <mergeCell ref="G7:G8"/>
    <mergeCell ref="H7:H8"/>
    <mergeCell ref="J7:J8"/>
    <mergeCell ref="L1:M1"/>
    <mergeCell ref="O1:Q1"/>
    <mergeCell ref="H2:K2"/>
    <mergeCell ref="M2:P2"/>
    <mergeCell ref="L7:L8"/>
    <mergeCell ref="M7:M8"/>
    <mergeCell ref="N7:N8"/>
    <mergeCell ref="O7:O8"/>
    <mergeCell ref="P7:P8"/>
    <mergeCell ref="Q7:Q8"/>
    <mergeCell ref="D4:D5"/>
    <mergeCell ref="E4:E5"/>
    <mergeCell ref="F4:F5"/>
    <mergeCell ref="G4:G5"/>
    <mergeCell ref="C1:G1"/>
    <mergeCell ref="H1:K1"/>
    <mergeCell ref="H4:H5"/>
    <mergeCell ref="J4:J5"/>
  </mergeCells>
  <printOptions/>
  <pageMargins left="0.7874015748031497" right="0.7874015748031497" top="0.8267716535433072" bottom="0.984251968503937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66"/>
  <sheetViews>
    <sheetView view="pageBreakPreview" zoomScaleSheetLayoutView="100" zoomScalePageLayoutView="0" workbookViewId="0" topLeftCell="A1">
      <selection activeCell="G13" sqref="G13:G14"/>
    </sheetView>
  </sheetViews>
  <sheetFormatPr defaultColWidth="9.00390625" defaultRowHeight="13.5"/>
  <cols>
    <col min="1" max="1" width="3.625" style="0" customWidth="1"/>
    <col min="2" max="2" width="2.50390625" style="0" customWidth="1"/>
    <col min="3" max="3" width="6.875" style="0" customWidth="1"/>
    <col min="4" max="4" width="4.375" style="0" customWidth="1"/>
    <col min="5" max="5" width="6.875" style="0" customWidth="1"/>
    <col min="6" max="6" width="4.375" style="0" customWidth="1"/>
    <col min="7" max="7" width="6.875" style="0" customWidth="1"/>
    <col min="8" max="8" width="5.003906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6.875" style="0" customWidth="1"/>
    <col min="13" max="13" width="4.375" style="0" customWidth="1"/>
    <col min="14" max="14" width="6.875" style="0" customWidth="1"/>
    <col min="15" max="15" width="4.375" style="0" customWidth="1"/>
    <col min="16" max="16" width="6.875" style="0" customWidth="1"/>
    <col min="17" max="17" width="5.00390625" style="0" customWidth="1"/>
    <col min="18" max="18" width="2.50390625" style="0" customWidth="1"/>
  </cols>
  <sheetData>
    <row r="1" spans="3:17" ht="48.75" customHeight="1">
      <c r="C1" s="225" t="s">
        <v>125</v>
      </c>
      <c r="D1" s="225"/>
      <c r="E1" s="225"/>
      <c r="F1" s="225"/>
      <c r="G1" s="225"/>
      <c r="H1" s="226" t="s">
        <v>114</v>
      </c>
      <c r="I1" s="226"/>
      <c r="J1" s="226"/>
      <c r="K1" s="226"/>
      <c r="L1" s="227">
        <v>2</v>
      </c>
      <c r="M1" s="227"/>
      <c r="N1" s="1"/>
      <c r="O1" s="253"/>
      <c r="P1" s="254"/>
      <c r="Q1" s="255"/>
    </row>
    <row r="2" spans="7:18" ht="48" customHeight="1">
      <c r="G2" s="5"/>
      <c r="H2" s="228" t="s">
        <v>126</v>
      </c>
      <c r="I2" s="228"/>
      <c r="J2" s="228"/>
      <c r="K2" s="228"/>
      <c r="L2" s="6" t="s">
        <v>127</v>
      </c>
      <c r="M2" s="229"/>
      <c r="N2" s="229"/>
      <c r="O2" s="229"/>
      <c r="P2" s="229"/>
      <c r="Q2" s="7" t="s">
        <v>4</v>
      </c>
      <c r="R2" s="7"/>
    </row>
    <row r="3" spans="7:18" ht="21.75" customHeight="1">
      <c r="G3" s="8"/>
      <c r="H3" s="8"/>
      <c r="I3" s="8"/>
      <c r="J3" s="8"/>
      <c r="K3" s="8"/>
      <c r="L3" s="6"/>
      <c r="M3" s="6"/>
      <c r="N3" s="6"/>
      <c r="O3" s="6"/>
      <c r="P3" s="6"/>
      <c r="Q3" s="6"/>
      <c r="R3" s="7"/>
    </row>
    <row r="4" spans="1:19" ht="21.75" customHeight="1">
      <c r="A4" s="230" t="s">
        <v>5</v>
      </c>
      <c r="B4" s="9"/>
      <c r="C4" s="241">
        <v>14</v>
      </c>
      <c r="D4" s="241" t="s">
        <v>128</v>
      </c>
      <c r="E4" s="242">
        <v>2</v>
      </c>
      <c r="F4" s="243" t="s">
        <v>119</v>
      </c>
      <c r="G4" s="244"/>
      <c r="H4" s="246">
        <f>IF(G4="","",IF(G4=G37,"〇","×"))</f>
      </c>
      <c r="J4" s="230" t="s">
        <v>8</v>
      </c>
      <c r="K4" s="9"/>
      <c r="L4" s="241">
        <v>24</v>
      </c>
      <c r="M4" s="241" t="s">
        <v>128</v>
      </c>
      <c r="N4" s="242">
        <v>4</v>
      </c>
      <c r="O4" s="243" t="s">
        <v>119</v>
      </c>
      <c r="P4" s="244"/>
      <c r="Q4" s="246">
        <f>IF(P4="","",IF(P4=P37,"〇","×"))</f>
      </c>
      <c r="S4" s="26"/>
    </row>
    <row r="5" spans="1:17" ht="21.75" customHeight="1">
      <c r="A5" s="230"/>
      <c r="B5" s="9"/>
      <c r="C5" s="241"/>
      <c r="D5" s="241"/>
      <c r="E5" s="242"/>
      <c r="F5" s="243"/>
      <c r="G5" s="245"/>
      <c r="H5" s="246"/>
      <c r="J5" s="230"/>
      <c r="K5" s="9"/>
      <c r="L5" s="241"/>
      <c r="M5" s="241"/>
      <c r="N5" s="242"/>
      <c r="O5" s="243"/>
      <c r="P5" s="245"/>
      <c r="Q5" s="246"/>
    </row>
    <row r="6" spans="1:19" ht="21.75" customHeight="1">
      <c r="A6" s="9"/>
      <c r="B6" s="9"/>
      <c r="C6" s="27"/>
      <c r="D6" s="27"/>
      <c r="E6" s="28"/>
      <c r="F6" s="29"/>
      <c r="G6" s="30"/>
      <c r="H6" s="36"/>
      <c r="J6" s="9"/>
      <c r="K6" s="9"/>
      <c r="L6" s="27"/>
      <c r="M6" s="27"/>
      <c r="N6" s="28"/>
      <c r="O6" s="29"/>
      <c r="P6" s="30"/>
      <c r="Q6" s="36"/>
      <c r="S6" s="26"/>
    </row>
    <row r="7" spans="1:19" ht="21.75" customHeight="1">
      <c r="A7" s="230" t="s">
        <v>11</v>
      </c>
      <c r="B7" s="9"/>
      <c r="C7" s="241">
        <v>16</v>
      </c>
      <c r="D7" s="241" t="s">
        <v>128</v>
      </c>
      <c r="E7" s="242">
        <v>2</v>
      </c>
      <c r="F7" s="243" t="s">
        <v>119</v>
      </c>
      <c r="G7" s="244"/>
      <c r="H7" s="246">
        <f>IF(G7="","",IF(G7=G40,"〇","×"))</f>
      </c>
      <c r="J7" s="230" t="s">
        <v>12</v>
      </c>
      <c r="K7" s="9"/>
      <c r="L7" s="241">
        <v>12</v>
      </c>
      <c r="M7" s="241" t="s">
        <v>128</v>
      </c>
      <c r="N7" s="242">
        <v>3</v>
      </c>
      <c r="O7" s="243" t="s">
        <v>119</v>
      </c>
      <c r="P7" s="244"/>
      <c r="Q7" s="246">
        <f>IF(P7="","",IF(P7=P40,"〇","×"))</f>
      </c>
      <c r="S7" s="26"/>
    </row>
    <row r="8" spans="1:19" ht="21.75" customHeight="1">
      <c r="A8" s="230"/>
      <c r="B8" s="9"/>
      <c r="C8" s="241"/>
      <c r="D8" s="241"/>
      <c r="E8" s="242"/>
      <c r="F8" s="243"/>
      <c r="G8" s="245"/>
      <c r="H8" s="246"/>
      <c r="J8" s="230"/>
      <c r="K8" s="9"/>
      <c r="L8" s="241"/>
      <c r="M8" s="241"/>
      <c r="N8" s="242"/>
      <c r="O8" s="243"/>
      <c r="P8" s="245"/>
      <c r="Q8" s="246"/>
      <c r="S8" s="26"/>
    </row>
    <row r="9" spans="1:19" ht="21.75" customHeight="1">
      <c r="A9" s="9"/>
      <c r="B9" s="9"/>
      <c r="C9" s="27"/>
      <c r="D9" s="27"/>
      <c r="E9" s="28"/>
      <c r="F9" s="29"/>
      <c r="G9" s="30"/>
      <c r="H9" s="36"/>
      <c r="J9" s="9"/>
      <c r="K9" s="9"/>
      <c r="L9" s="27"/>
      <c r="M9" s="27"/>
      <c r="N9" s="28"/>
      <c r="O9" s="29"/>
      <c r="P9" s="30"/>
      <c r="Q9" s="36"/>
      <c r="S9" s="26"/>
    </row>
    <row r="10" spans="1:19" ht="21.75" customHeight="1">
      <c r="A10" s="230" t="s">
        <v>13</v>
      </c>
      <c r="B10" s="9"/>
      <c r="C10" s="241">
        <v>3</v>
      </c>
      <c r="D10" s="241" t="s">
        <v>128</v>
      </c>
      <c r="E10" s="242">
        <v>3</v>
      </c>
      <c r="F10" s="243" t="s">
        <v>119</v>
      </c>
      <c r="G10" s="244"/>
      <c r="H10" s="246">
        <f>IF(G10="","",IF(G10=G43,"〇","×"))</f>
      </c>
      <c r="J10" s="230" t="s">
        <v>14</v>
      </c>
      <c r="K10" s="9"/>
      <c r="L10" s="241">
        <v>4</v>
      </c>
      <c r="M10" s="241" t="s">
        <v>128</v>
      </c>
      <c r="N10" s="242">
        <v>2</v>
      </c>
      <c r="O10" s="243" t="s">
        <v>119</v>
      </c>
      <c r="P10" s="244"/>
      <c r="Q10" s="246">
        <f>IF(P10="","",IF(P10=P43,"〇","×"))</f>
      </c>
      <c r="S10" s="26"/>
    </row>
    <row r="11" spans="1:19" ht="21.75" customHeight="1">
      <c r="A11" s="230"/>
      <c r="B11" s="9"/>
      <c r="C11" s="241"/>
      <c r="D11" s="241"/>
      <c r="E11" s="242"/>
      <c r="F11" s="243"/>
      <c r="G11" s="245"/>
      <c r="H11" s="246"/>
      <c r="J11" s="230"/>
      <c r="K11" s="9"/>
      <c r="L11" s="241"/>
      <c r="M11" s="241"/>
      <c r="N11" s="242"/>
      <c r="O11" s="243"/>
      <c r="P11" s="245"/>
      <c r="Q11" s="246"/>
      <c r="S11" s="26"/>
    </row>
    <row r="12" spans="1:19" ht="21.75" customHeight="1">
      <c r="A12" s="9"/>
      <c r="B12" s="9"/>
      <c r="C12" s="27"/>
      <c r="D12" s="27"/>
      <c r="E12" s="28"/>
      <c r="F12" s="29"/>
      <c r="G12" s="30"/>
      <c r="H12" s="36"/>
      <c r="J12" s="9"/>
      <c r="K12" s="9"/>
      <c r="L12" s="27"/>
      <c r="M12" s="27"/>
      <c r="N12" s="28"/>
      <c r="O12" s="29"/>
      <c r="P12" s="30"/>
      <c r="Q12" s="36"/>
      <c r="S12" s="26"/>
    </row>
    <row r="13" spans="1:19" ht="21.75" customHeight="1">
      <c r="A13" s="230" t="s">
        <v>15</v>
      </c>
      <c r="B13" s="9"/>
      <c r="C13" s="241">
        <v>8</v>
      </c>
      <c r="D13" s="241" t="s">
        <v>128</v>
      </c>
      <c r="E13" s="242">
        <v>4</v>
      </c>
      <c r="F13" s="243" t="s">
        <v>119</v>
      </c>
      <c r="G13" s="244"/>
      <c r="H13" s="246">
        <f>IF(G13="","",IF(G13=G46,"〇","×"))</f>
      </c>
      <c r="J13" s="230" t="s">
        <v>16</v>
      </c>
      <c r="K13" s="9"/>
      <c r="L13" s="241">
        <v>5</v>
      </c>
      <c r="M13" s="241" t="s">
        <v>128</v>
      </c>
      <c r="N13" s="242">
        <v>5</v>
      </c>
      <c r="O13" s="243" t="s">
        <v>119</v>
      </c>
      <c r="P13" s="244"/>
      <c r="Q13" s="246">
        <f>IF(P13="","",IF(P13=P46,"〇","×"))</f>
      </c>
      <c r="S13" s="26"/>
    </row>
    <row r="14" spans="1:19" ht="21.75" customHeight="1">
      <c r="A14" s="230"/>
      <c r="B14" s="9"/>
      <c r="C14" s="241"/>
      <c r="D14" s="241"/>
      <c r="E14" s="242"/>
      <c r="F14" s="243"/>
      <c r="G14" s="245"/>
      <c r="H14" s="246"/>
      <c r="J14" s="230"/>
      <c r="K14" s="9"/>
      <c r="L14" s="241"/>
      <c r="M14" s="241"/>
      <c r="N14" s="242"/>
      <c r="O14" s="243"/>
      <c r="P14" s="245"/>
      <c r="Q14" s="246"/>
      <c r="S14" s="26"/>
    </row>
    <row r="15" spans="1:19" ht="21.75" customHeight="1">
      <c r="A15" s="9"/>
      <c r="B15" s="9"/>
      <c r="C15" s="27"/>
      <c r="D15" s="27"/>
      <c r="E15" s="28"/>
      <c r="F15" s="29"/>
      <c r="G15" s="30"/>
      <c r="H15" s="36"/>
      <c r="J15" s="9"/>
      <c r="K15" s="9"/>
      <c r="L15" s="27"/>
      <c r="M15" s="27"/>
      <c r="N15" s="28"/>
      <c r="O15" s="29"/>
      <c r="P15" s="30"/>
      <c r="Q15" s="36"/>
      <c r="S15" s="26"/>
    </row>
    <row r="16" spans="1:19" ht="21.75" customHeight="1">
      <c r="A16" s="230" t="s">
        <v>17</v>
      </c>
      <c r="B16" s="9"/>
      <c r="C16" s="241">
        <v>6</v>
      </c>
      <c r="D16" s="241" t="s">
        <v>128</v>
      </c>
      <c r="E16" s="242">
        <v>3</v>
      </c>
      <c r="F16" s="243" t="s">
        <v>119</v>
      </c>
      <c r="G16" s="244"/>
      <c r="H16" s="246">
        <f>IF(G16="","",IF(G16=G49,"〇","×"))</f>
      </c>
      <c r="J16" s="230" t="s">
        <v>18</v>
      </c>
      <c r="K16" s="9"/>
      <c r="L16" s="241">
        <v>6</v>
      </c>
      <c r="M16" s="241" t="s">
        <v>128</v>
      </c>
      <c r="N16" s="242">
        <v>1</v>
      </c>
      <c r="O16" s="243" t="s">
        <v>119</v>
      </c>
      <c r="P16" s="244"/>
      <c r="Q16" s="246">
        <f>IF(P16="","",IF(P16=P49,"〇","×"))</f>
      </c>
      <c r="S16" s="26"/>
    </row>
    <row r="17" spans="1:19" ht="21.75" customHeight="1">
      <c r="A17" s="230"/>
      <c r="B17" s="9"/>
      <c r="C17" s="241"/>
      <c r="D17" s="241"/>
      <c r="E17" s="242"/>
      <c r="F17" s="243"/>
      <c r="G17" s="245"/>
      <c r="H17" s="246"/>
      <c r="J17" s="230"/>
      <c r="K17" s="9"/>
      <c r="L17" s="241"/>
      <c r="M17" s="241"/>
      <c r="N17" s="242"/>
      <c r="O17" s="243"/>
      <c r="P17" s="245"/>
      <c r="Q17" s="246"/>
      <c r="S17" s="26"/>
    </row>
    <row r="18" spans="1:19" ht="21.75" customHeight="1">
      <c r="A18" s="9"/>
      <c r="B18" s="9"/>
      <c r="C18" s="27"/>
      <c r="D18" s="27"/>
      <c r="E18" s="28"/>
      <c r="F18" s="29"/>
      <c r="G18" s="30"/>
      <c r="H18" s="36"/>
      <c r="J18" s="9"/>
      <c r="K18" s="9"/>
      <c r="L18" s="27"/>
      <c r="M18" s="27"/>
      <c r="N18" s="28"/>
      <c r="O18" s="29"/>
      <c r="P18" s="30"/>
      <c r="Q18" s="36"/>
      <c r="S18" s="26"/>
    </row>
    <row r="19" spans="1:19" ht="21.75" customHeight="1">
      <c r="A19" s="230" t="s">
        <v>129</v>
      </c>
      <c r="B19" s="9"/>
      <c r="C19" s="241">
        <v>10</v>
      </c>
      <c r="D19" s="241" t="s">
        <v>128</v>
      </c>
      <c r="E19" s="242">
        <v>5</v>
      </c>
      <c r="F19" s="243" t="s">
        <v>119</v>
      </c>
      <c r="G19" s="244"/>
      <c r="H19" s="246">
        <f>IF(G19="","",IF(G19=G52,"〇","×"))</f>
      </c>
      <c r="J19" s="230" t="s">
        <v>130</v>
      </c>
      <c r="K19" s="9"/>
      <c r="L19" s="241">
        <v>20</v>
      </c>
      <c r="M19" s="241" t="s">
        <v>128</v>
      </c>
      <c r="N19" s="242">
        <v>5</v>
      </c>
      <c r="O19" s="243" t="s">
        <v>119</v>
      </c>
      <c r="P19" s="244"/>
      <c r="Q19" s="246">
        <f>IF(P19="","",IF(P19=P52,"〇","×"))</f>
      </c>
      <c r="S19" s="26"/>
    </row>
    <row r="20" spans="1:19" ht="21.75" customHeight="1">
      <c r="A20" s="230"/>
      <c r="B20" s="9"/>
      <c r="C20" s="241"/>
      <c r="D20" s="241"/>
      <c r="E20" s="242"/>
      <c r="F20" s="243"/>
      <c r="G20" s="245"/>
      <c r="H20" s="246"/>
      <c r="J20" s="230"/>
      <c r="K20" s="9"/>
      <c r="L20" s="241"/>
      <c r="M20" s="241"/>
      <c r="N20" s="242"/>
      <c r="O20" s="243"/>
      <c r="P20" s="245"/>
      <c r="Q20" s="246"/>
      <c r="S20" s="26"/>
    </row>
    <row r="21" spans="1:19" ht="21.75" customHeight="1">
      <c r="A21" s="9"/>
      <c r="B21" s="9"/>
      <c r="C21" s="27"/>
      <c r="D21" s="27"/>
      <c r="E21" s="28"/>
      <c r="F21" s="29"/>
      <c r="G21" s="30"/>
      <c r="H21" s="36"/>
      <c r="J21" s="9"/>
      <c r="K21" s="9"/>
      <c r="L21" s="27"/>
      <c r="M21" s="27"/>
      <c r="N21" s="28"/>
      <c r="O21" s="29"/>
      <c r="P21" s="30"/>
      <c r="Q21" s="36"/>
      <c r="S21" s="26"/>
    </row>
    <row r="22" spans="1:19" ht="21.75" customHeight="1">
      <c r="A22" s="230" t="s">
        <v>131</v>
      </c>
      <c r="B22" s="9"/>
      <c r="C22" s="241">
        <v>36</v>
      </c>
      <c r="D22" s="241" t="s">
        <v>128</v>
      </c>
      <c r="E22" s="242">
        <v>4</v>
      </c>
      <c r="F22" s="243" t="s">
        <v>119</v>
      </c>
      <c r="G22" s="244"/>
      <c r="H22" s="246">
        <f>IF(G22="","",IF(G22=G55,"〇","×"))</f>
      </c>
      <c r="J22" s="230" t="s">
        <v>121</v>
      </c>
      <c r="K22" s="9"/>
      <c r="L22" s="241">
        <v>18</v>
      </c>
      <c r="M22" s="241" t="s">
        <v>128</v>
      </c>
      <c r="N22" s="242">
        <v>3</v>
      </c>
      <c r="O22" s="243" t="s">
        <v>119</v>
      </c>
      <c r="P22" s="244"/>
      <c r="Q22" s="246">
        <f>IF(P22="","",IF(P22=P55,"〇","×"))</f>
      </c>
      <c r="S22" s="26"/>
    </row>
    <row r="23" spans="1:19" ht="21.75" customHeight="1">
      <c r="A23" s="230"/>
      <c r="B23" s="9"/>
      <c r="C23" s="241"/>
      <c r="D23" s="241"/>
      <c r="E23" s="242"/>
      <c r="F23" s="243"/>
      <c r="G23" s="245"/>
      <c r="H23" s="246"/>
      <c r="J23" s="230"/>
      <c r="K23" s="9"/>
      <c r="L23" s="241"/>
      <c r="M23" s="241"/>
      <c r="N23" s="242"/>
      <c r="O23" s="243"/>
      <c r="P23" s="245"/>
      <c r="Q23" s="246"/>
      <c r="S23" s="26"/>
    </row>
    <row r="24" spans="1:19" ht="21.75" customHeight="1">
      <c r="A24" s="9"/>
      <c r="B24" s="9"/>
      <c r="C24" s="27"/>
      <c r="D24" s="27"/>
      <c r="E24" s="28"/>
      <c r="F24" s="29"/>
      <c r="G24" s="30"/>
      <c r="H24" s="36"/>
      <c r="J24" s="9"/>
      <c r="K24" s="9"/>
      <c r="L24" s="27"/>
      <c r="M24" s="27"/>
      <c r="N24" s="28"/>
      <c r="O24" s="29"/>
      <c r="P24" s="30"/>
      <c r="Q24" s="36"/>
      <c r="S24" s="26"/>
    </row>
    <row r="25" spans="1:19" ht="21.75" customHeight="1">
      <c r="A25" s="230" t="s">
        <v>132</v>
      </c>
      <c r="B25" s="9"/>
      <c r="C25" s="241">
        <v>8</v>
      </c>
      <c r="D25" s="241" t="s">
        <v>128</v>
      </c>
      <c r="E25" s="242">
        <v>1</v>
      </c>
      <c r="F25" s="243" t="s">
        <v>119</v>
      </c>
      <c r="G25" s="244"/>
      <c r="H25" s="246">
        <f>IF(G25="","",IF(G25=G58,"〇","×"))</f>
      </c>
      <c r="J25" s="230" t="s">
        <v>133</v>
      </c>
      <c r="K25" s="9"/>
      <c r="L25" s="241">
        <v>40</v>
      </c>
      <c r="M25" s="241" t="s">
        <v>128</v>
      </c>
      <c r="N25" s="242">
        <v>5</v>
      </c>
      <c r="O25" s="243" t="s">
        <v>119</v>
      </c>
      <c r="P25" s="244"/>
      <c r="Q25" s="246">
        <f>IF(P25="","",IF(P25=P58,"〇","×"))</f>
      </c>
      <c r="S25" s="26"/>
    </row>
    <row r="26" spans="1:17" ht="21.75" customHeight="1">
      <c r="A26" s="230"/>
      <c r="B26" s="9"/>
      <c r="C26" s="241"/>
      <c r="D26" s="241"/>
      <c r="E26" s="242"/>
      <c r="F26" s="243"/>
      <c r="G26" s="245"/>
      <c r="H26" s="246"/>
      <c r="J26" s="230"/>
      <c r="K26" s="9"/>
      <c r="L26" s="241"/>
      <c r="M26" s="241"/>
      <c r="N26" s="242"/>
      <c r="O26" s="243"/>
      <c r="P26" s="245"/>
      <c r="Q26" s="246"/>
    </row>
    <row r="27" spans="1:17" ht="21.75" customHeight="1">
      <c r="A27" s="9"/>
      <c r="B27" s="9"/>
      <c r="C27" s="27"/>
      <c r="D27" s="27"/>
      <c r="E27" s="28"/>
      <c r="F27" s="29"/>
      <c r="G27" s="30"/>
      <c r="H27" s="36"/>
      <c r="J27" s="9"/>
      <c r="K27" s="9"/>
      <c r="L27" s="27"/>
      <c r="M27" s="27"/>
      <c r="N27" s="28"/>
      <c r="O27" s="29"/>
      <c r="P27" s="30"/>
      <c r="Q27" s="36"/>
    </row>
    <row r="28" spans="1:17" ht="21.75" customHeight="1">
      <c r="A28" s="230" t="s">
        <v>134</v>
      </c>
      <c r="B28" s="9"/>
      <c r="C28" s="241">
        <v>20</v>
      </c>
      <c r="D28" s="241" t="s">
        <v>128</v>
      </c>
      <c r="E28" s="242">
        <v>4</v>
      </c>
      <c r="F28" s="243" t="s">
        <v>119</v>
      </c>
      <c r="G28" s="244"/>
      <c r="H28" s="246">
        <f>IF(G28="","",IF(G28=G61,"〇","×"))</f>
      </c>
      <c r="J28" s="230" t="s">
        <v>123</v>
      </c>
      <c r="K28" s="9"/>
      <c r="L28" s="241">
        <v>9</v>
      </c>
      <c r="M28" s="241" t="s">
        <v>128</v>
      </c>
      <c r="N28" s="242">
        <v>1</v>
      </c>
      <c r="O28" s="243" t="s">
        <v>119</v>
      </c>
      <c r="P28" s="244"/>
      <c r="Q28" s="246">
        <f>IF(P28="","",IF(P28=P61,"〇","×"))</f>
      </c>
    </row>
    <row r="29" spans="1:17" ht="21.75" customHeight="1">
      <c r="A29" s="230"/>
      <c r="B29" s="9"/>
      <c r="C29" s="241"/>
      <c r="D29" s="241"/>
      <c r="E29" s="242"/>
      <c r="F29" s="243"/>
      <c r="G29" s="245"/>
      <c r="H29" s="246"/>
      <c r="J29" s="230"/>
      <c r="K29" s="9"/>
      <c r="L29" s="241"/>
      <c r="M29" s="241"/>
      <c r="N29" s="242"/>
      <c r="O29" s="243"/>
      <c r="P29" s="245"/>
      <c r="Q29" s="246"/>
    </row>
    <row r="30" spans="1:17" ht="21.75" customHeight="1">
      <c r="A30" s="9"/>
      <c r="B30" s="9"/>
      <c r="C30" s="27"/>
      <c r="D30" s="27"/>
      <c r="E30" s="28"/>
      <c r="F30" s="29"/>
      <c r="G30" s="30"/>
      <c r="H30" s="36"/>
      <c r="J30" s="9"/>
      <c r="K30" s="9"/>
      <c r="L30" s="27"/>
      <c r="M30" s="27"/>
      <c r="N30" s="28"/>
      <c r="O30" s="29"/>
      <c r="P30" s="30"/>
      <c r="Q30" s="36"/>
    </row>
    <row r="31" spans="1:17" ht="21.75" customHeight="1">
      <c r="A31" s="230" t="s">
        <v>124</v>
      </c>
      <c r="B31" s="9"/>
      <c r="C31" s="241">
        <v>5</v>
      </c>
      <c r="D31" s="241" t="s">
        <v>128</v>
      </c>
      <c r="E31" s="242">
        <v>1</v>
      </c>
      <c r="F31" s="243" t="s">
        <v>119</v>
      </c>
      <c r="G31" s="244"/>
      <c r="H31" s="246">
        <f>IF(G31="","",IF(G31=G64,"〇","×"))</f>
      </c>
      <c r="J31" s="230" t="s">
        <v>135</v>
      </c>
      <c r="K31" s="9"/>
      <c r="L31" s="241">
        <v>4</v>
      </c>
      <c r="M31" s="241" t="s">
        <v>128</v>
      </c>
      <c r="N31" s="242">
        <v>4</v>
      </c>
      <c r="O31" s="243" t="s">
        <v>119</v>
      </c>
      <c r="P31" s="244"/>
      <c r="Q31" s="246">
        <f>IF(P31="","",IF(P31=P64,"〇","×"))</f>
      </c>
    </row>
    <row r="32" spans="1:17" ht="21.75" customHeight="1">
      <c r="A32" s="230"/>
      <c r="B32" s="9"/>
      <c r="C32" s="241"/>
      <c r="D32" s="241"/>
      <c r="E32" s="242"/>
      <c r="F32" s="243"/>
      <c r="G32" s="245"/>
      <c r="H32" s="246"/>
      <c r="J32" s="230"/>
      <c r="K32" s="9"/>
      <c r="L32" s="241"/>
      <c r="M32" s="241"/>
      <c r="N32" s="242"/>
      <c r="O32" s="243"/>
      <c r="P32" s="245"/>
      <c r="Q32" s="246"/>
    </row>
    <row r="33" spans="1:17" ht="21.75" customHeight="1">
      <c r="A33" s="15"/>
      <c r="B33" s="9"/>
      <c r="C33" s="37"/>
      <c r="D33" s="27"/>
      <c r="E33" s="38"/>
      <c r="F33" s="39"/>
      <c r="G33" s="40"/>
      <c r="H33" s="36"/>
      <c r="J33" s="15"/>
      <c r="K33" s="9"/>
      <c r="L33" s="37"/>
      <c r="M33" s="27"/>
      <c r="N33" s="38"/>
      <c r="O33" s="58"/>
      <c r="P33" s="44"/>
      <c r="Q33" s="36"/>
    </row>
    <row r="34" spans="3:17" ht="48.75" customHeight="1" hidden="1">
      <c r="C34" s="225" t="str">
        <f>C1</f>
        <v>ド　リ　ル</v>
      </c>
      <c r="D34" s="225"/>
      <c r="E34" s="225"/>
      <c r="F34" s="225"/>
      <c r="G34" s="225"/>
      <c r="H34" s="226" t="str">
        <f>H1</f>
        <v>３年</v>
      </c>
      <c r="I34" s="226"/>
      <c r="J34" s="226"/>
      <c r="K34" s="226"/>
      <c r="L34" s="227">
        <f>L1</f>
        <v>2</v>
      </c>
      <c r="M34" s="227"/>
      <c r="N34" s="1"/>
      <c r="O34" s="253"/>
      <c r="P34" s="254"/>
      <c r="Q34" s="255"/>
    </row>
    <row r="35" spans="7:18" ht="48" customHeight="1" hidden="1">
      <c r="G35" s="5"/>
      <c r="H35" s="240" t="str">
        <f>H2</f>
        <v>なまえ</v>
      </c>
      <c r="I35" s="240"/>
      <c r="J35" s="240"/>
      <c r="K35" s="240"/>
      <c r="L35" s="6" t="s">
        <v>127</v>
      </c>
      <c r="M35" s="229"/>
      <c r="N35" s="229"/>
      <c r="O35" s="229"/>
      <c r="P35" s="229"/>
      <c r="Q35" s="7" t="s">
        <v>4</v>
      </c>
      <c r="R35" s="7"/>
    </row>
    <row r="36" spans="7:18" ht="21.75" customHeight="1" hidden="1">
      <c r="G36" s="8"/>
      <c r="H36" s="8"/>
      <c r="I36" s="8"/>
      <c r="J36" s="8"/>
      <c r="K36" s="8"/>
      <c r="L36" s="6"/>
      <c r="M36" s="6"/>
      <c r="N36" s="6"/>
      <c r="O36" s="6"/>
      <c r="P36" s="6"/>
      <c r="Q36" s="6"/>
      <c r="R36" s="7"/>
    </row>
    <row r="37" spans="1:17" ht="21.75" customHeight="1" hidden="1">
      <c r="A37" s="230" t="str">
        <f>A4</f>
        <v>①</v>
      </c>
      <c r="B37" s="9"/>
      <c r="C37" s="241">
        <f>C4</f>
        <v>14</v>
      </c>
      <c r="D37" s="241" t="str">
        <f>D4</f>
        <v>÷</v>
      </c>
      <c r="E37" s="241">
        <f>E4</f>
        <v>2</v>
      </c>
      <c r="F37" s="250" t="s">
        <v>119</v>
      </c>
      <c r="G37" s="251">
        <f>C37/E37</f>
        <v>7</v>
      </c>
      <c r="H37" s="252"/>
      <c r="J37" s="230" t="s">
        <v>8</v>
      </c>
      <c r="K37" s="9"/>
      <c r="L37" s="228">
        <f>L4</f>
        <v>24</v>
      </c>
      <c r="M37" s="228" t="str">
        <f>M4</f>
        <v>÷</v>
      </c>
      <c r="N37" s="228">
        <f>N4</f>
        <v>4</v>
      </c>
      <c r="O37" s="247" t="s">
        <v>136</v>
      </c>
      <c r="P37" s="251">
        <f>L37/N37</f>
        <v>6</v>
      </c>
      <c r="Q37" s="249"/>
    </row>
    <row r="38" spans="1:17" ht="21.75" customHeight="1" hidden="1">
      <c r="A38" s="230"/>
      <c r="B38" s="9"/>
      <c r="C38" s="241"/>
      <c r="D38" s="241"/>
      <c r="E38" s="241"/>
      <c r="F38" s="250"/>
      <c r="G38" s="251"/>
      <c r="H38" s="252"/>
      <c r="J38" s="230"/>
      <c r="K38" s="9"/>
      <c r="L38" s="228"/>
      <c r="M38" s="228"/>
      <c r="N38" s="228"/>
      <c r="O38" s="247"/>
      <c r="P38" s="251"/>
      <c r="Q38" s="249"/>
    </row>
    <row r="39" spans="1:17" ht="21.75" customHeight="1" hidden="1">
      <c r="A39" s="9"/>
      <c r="B39" s="9"/>
      <c r="C39" s="27"/>
      <c r="D39" s="27"/>
      <c r="E39" s="28"/>
      <c r="F39" s="45"/>
      <c r="G39" s="46"/>
      <c r="H39" s="36"/>
      <c r="J39" s="9"/>
      <c r="K39" s="9"/>
      <c r="L39" s="47"/>
      <c r="M39" s="47"/>
      <c r="N39" s="48"/>
      <c r="O39" s="49"/>
      <c r="P39" s="46"/>
      <c r="Q39" s="51"/>
    </row>
    <row r="40" spans="1:17" ht="21.75" customHeight="1" hidden="1">
      <c r="A40" s="230" t="s">
        <v>11</v>
      </c>
      <c r="B40" s="9"/>
      <c r="C40" s="241">
        <f>C7</f>
        <v>16</v>
      </c>
      <c r="D40" s="241" t="str">
        <f>D7</f>
        <v>÷</v>
      </c>
      <c r="E40" s="241">
        <f>E7</f>
        <v>2</v>
      </c>
      <c r="F40" s="250" t="s">
        <v>119</v>
      </c>
      <c r="G40" s="251">
        <f>C40/E40</f>
        <v>8</v>
      </c>
      <c r="H40" s="252"/>
      <c r="J40" s="230" t="s">
        <v>12</v>
      </c>
      <c r="K40" s="9"/>
      <c r="L40" s="228">
        <f>L7</f>
        <v>12</v>
      </c>
      <c r="M40" s="228" t="str">
        <f>M7</f>
        <v>÷</v>
      </c>
      <c r="N40" s="228">
        <f>N7</f>
        <v>3</v>
      </c>
      <c r="O40" s="247" t="s">
        <v>119</v>
      </c>
      <c r="P40" s="251">
        <f>L40/N40</f>
        <v>4</v>
      </c>
      <c r="Q40" s="249"/>
    </row>
    <row r="41" spans="1:17" ht="21.75" customHeight="1" hidden="1">
      <c r="A41" s="230"/>
      <c r="B41" s="9"/>
      <c r="C41" s="241"/>
      <c r="D41" s="241"/>
      <c r="E41" s="241"/>
      <c r="F41" s="250"/>
      <c r="G41" s="251"/>
      <c r="H41" s="252"/>
      <c r="J41" s="230"/>
      <c r="K41" s="9"/>
      <c r="L41" s="228"/>
      <c r="M41" s="228"/>
      <c r="N41" s="228"/>
      <c r="O41" s="247"/>
      <c r="P41" s="251"/>
      <c r="Q41" s="249"/>
    </row>
    <row r="42" spans="1:17" ht="21.75" customHeight="1" hidden="1">
      <c r="A42" s="9"/>
      <c r="B42" s="9"/>
      <c r="C42" s="27"/>
      <c r="D42" s="27"/>
      <c r="E42" s="28"/>
      <c r="F42" s="45"/>
      <c r="G42" s="46"/>
      <c r="H42" s="36"/>
      <c r="J42" s="9"/>
      <c r="K42" s="9"/>
      <c r="L42" s="47"/>
      <c r="M42" s="47"/>
      <c r="N42" s="48"/>
      <c r="O42" s="49"/>
      <c r="P42" s="46"/>
      <c r="Q42" s="51"/>
    </row>
    <row r="43" spans="1:17" ht="21.75" customHeight="1" hidden="1">
      <c r="A43" s="230" t="s">
        <v>13</v>
      </c>
      <c r="B43" s="9"/>
      <c r="C43" s="241">
        <f>C10</f>
        <v>3</v>
      </c>
      <c r="D43" s="241" t="str">
        <f>D10</f>
        <v>÷</v>
      </c>
      <c r="E43" s="241">
        <f>E10</f>
        <v>3</v>
      </c>
      <c r="F43" s="250" t="s">
        <v>119</v>
      </c>
      <c r="G43" s="251">
        <f>C43/E43</f>
        <v>1</v>
      </c>
      <c r="H43" s="252"/>
      <c r="J43" s="230" t="s">
        <v>14</v>
      </c>
      <c r="K43" s="9"/>
      <c r="L43" s="228">
        <f>L10</f>
        <v>4</v>
      </c>
      <c r="M43" s="228" t="str">
        <f>M10</f>
        <v>÷</v>
      </c>
      <c r="N43" s="228">
        <f>N10</f>
        <v>2</v>
      </c>
      <c r="O43" s="247" t="s">
        <v>119</v>
      </c>
      <c r="P43" s="251">
        <f>L43/N43</f>
        <v>2</v>
      </c>
      <c r="Q43" s="249"/>
    </row>
    <row r="44" spans="1:17" ht="21.75" customHeight="1" hidden="1">
      <c r="A44" s="230"/>
      <c r="B44" s="9"/>
      <c r="C44" s="241"/>
      <c r="D44" s="241"/>
      <c r="E44" s="241"/>
      <c r="F44" s="250"/>
      <c r="G44" s="251"/>
      <c r="H44" s="252"/>
      <c r="J44" s="230"/>
      <c r="K44" s="9"/>
      <c r="L44" s="228"/>
      <c r="M44" s="228"/>
      <c r="N44" s="228"/>
      <c r="O44" s="247"/>
      <c r="P44" s="251"/>
      <c r="Q44" s="249"/>
    </row>
    <row r="45" spans="1:17" ht="21.75" customHeight="1" hidden="1">
      <c r="A45" s="9"/>
      <c r="B45" s="9"/>
      <c r="C45" s="27"/>
      <c r="D45" s="27"/>
      <c r="E45" s="28"/>
      <c r="F45" s="45"/>
      <c r="G45" s="46"/>
      <c r="H45" s="36"/>
      <c r="J45" s="9"/>
      <c r="K45" s="9"/>
      <c r="L45" s="47"/>
      <c r="M45" s="47"/>
      <c r="N45" s="48"/>
      <c r="O45" s="49"/>
      <c r="P45" s="46"/>
      <c r="Q45" s="51"/>
    </row>
    <row r="46" spans="1:17" ht="21.75" customHeight="1" hidden="1">
      <c r="A46" s="230" t="s">
        <v>15</v>
      </c>
      <c r="B46" s="9"/>
      <c r="C46" s="241">
        <f>C13</f>
        <v>8</v>
      </c>
      <c r="D46" s="241" t="str">
        <f>D13</f>
        <v>÷</v>
      </c>
      <c r="E46" s="241">
        <f>E13</f>
        <v>4</v>
      </c>
      <c r="F46" s="250" t="s">
        <v>119</v>
      </c>
      <c r="G46" s="251">
        <f>C46/E46</f>
        <v>2</v>
      </c>
      <c r="H46" s="252"/>
      <c r="J46" s="230" t="s">
        <v>16</v>
      </c>
      <c r="K46" s="9"/>
      <c r="L46" s="228">
        <f>L13</f>
        <v>5</v>
      </c>
      <c r="M46" s="228" t="str">
        <f>M13</f>
        <v>÷</v>
      </c>
      <c r="N46" s="228">
        <f>N13</f>
        <v>5</v>
      </c>
      <c r="O46" s="247" t="s">
        <v>119</v>
      </c>
      <c r="P46" s="251">
        <f>L46/N46</f>
        <v>1</v>
      </c>
      <c r="Q46" s="249"/>
    </row>
    <row r="47" spans="1:17" ht="21.75" customHeight="1" hidden="1">
      <c r="A47" s="230"/>
      <c r="B47" s="9"/>
      <c r="C47" s="241"/>
      <c r="D47" s="241"/>
      <c r="E47" s="241"/>
      <c r="F47" s="250"/>
      <c r="G47" s="251"/>
      <c r="H47" s="252"/>
      <c r="J47" s="230"/>
      <c r="K47" s="9"/>
      <c r="L47" s="228"/>
      <c r="M47" s="228"/>
      <c r="N47" s="228"/>
      <c r="O47" s="247"/>
      <c r="P47" s="251"/>
      <c r="Q47" s="249"/>
    </row>
    <row r="48" spans="1:17" ht="21.75" customHeight="1" hidden="1">
      <c r="A48" s="9"/>
      <c r="B48" s="9"/>
      <c r="C48" s="27"/>
      <c r="D48" s="27"/>
      <c r="E48" s="28"/>
      <c r="F48" s="45"/>
      <c r="G48" s="46"/>
      <c r="H48" s="36"/>
      <c r="J48" s="9"/>
      <c r="K48" s="9"/>
      <c r="L48" s="47"/>
      <c r="M48" s="47"/>
      <c r="N48" s="48"/>
      <c r="O48" s="49"/>
      <c r="P48" s="46"/>
      <c r="Q48" s="51"/>
    </row>
    <row r="49" spans="1:17" ht="21.75" customHeight="1" hidden="1">
      <c r="A49" s="230" t="s">
        <v>17</v>
      </c>
      <c r="B49" s="9"/>
      <c r="C49" s="241">
        <f>C16</f>
        <v>6</v>
      </c>
      <c r="D49" s="241" t="str">
        <f>D16</f>
        <v>÷</v>
      </c>
      <c r="E49" s="241">
        <f>E16</f>
        <v>3</v>
      </c>
      <c r="F49" s="250" t="s">
        <v>10</v>
      </c>
      <c r="G49" s="251">
        <f>C49/E49</f>
        <v>2</v>
      </c>
      <c r="H49" s="252"/>
      <c r="J49" s="230" t="s">
        <v>18</v>
      </c>
      <c r="K49" s="9"/>
      <c r="L49" s="228">
        <f>L16</f>
        <v>6</v>
      </c>
      <c r="M49" s="228" t="str">
        <f>M16</f>
        <v>÷</v>
      </c>
      <c r="N49" s="228">
        <f>N16</f>
        <v>1</v>
      </c>
      <c r="O49" s="247" t="s">
        <v>10</v>
      </c>
      <c r="P49" s="251">
        <f>L49/N49</f>
        <v>6</v>
      </c>
      <c r="Q49" s="249"/>
    </row>
    <row r="50" spans="1:17" ht="21.75" customHeight="1" hidden="1">
      <c r="A50" s="230"/>
      <c r="B50" s="9"/>
      <c r="C50" s="241"/>
      <c r="D50" s="241"/>
      <c r="E50" s="241"/>
      <c r="F50" s="250"/>
      <c r="G50" s="251"/>
      <c r="H50" s="252"/>
      <c r="J50" s="230"/>
      <c r="K50" s="9"/>
      <c r="L50" s="228"/>
      <c r="M50" s="228"/>
      <c r="N50" s="228"/>
      <c r="O50" s="247"/>
      <c r="P50" s="251"/>
      <c r="Q50" s="249"/>
    </row>
    <row r="51" spans="1:17" ht="21.75" customHeight="1" hidden="1">
      <c r="A51" s="9"/>
      <c r="B51" s="9"/>
      <c r="C51" s="27"/>
      <c r="D51" s="27"/>
      <c r="E51" s="28"/>
      <c r="F51" s="45"/>
      <c r="G51" s="46"/>
      <c r="H51" s="36"/>
      <c r="J51" s="9"/>
      <c r="K51" s="9"/>
      <c r="L51" s="47"/>
      <c r="M51" s="47"/>
      <c r="N51" s="48"/>
      <c r="O51" s="49"/>
      <c r="P51" s="46"/>
      <c r="Q51" s="51"/>
    </row>
    <row r="52" spans="1:17" ht="21.75" customHeight="1" hidden="1">
      <c r="A52" s="230" t="s">
        <v>19</v>
      </c>
      <c r="B52" s="9"/>
      <c r="C52" s="241">
        <f>C19</f>
        <v>10</v>
      </c>
      <c r="D52" s="241" t="str">
        <f>D19</f>
        <v>÷</v>
      </c>
      <c r="E52" s="241">
        <f>E19</f>
        <v>5</v>
      </c>
      <c r="F52" s="250" t="s">
        <v>10</v>
      </c>
      <c r="G52" s="251">
        <f>C52/E52</f>
        <v>2</v>
      </c>
      <c r="H52" s="252"/>
      <c r="J52" s="230" t="s">
        <v>20</v>
      </c>
      <c r="K52" s="9"/>
      <c r="L52" s="228">
        <f>L19</f>
        <v>20</v>
      </c>
      <c r="M52" s="228" t="str">
        <f>M19</f>
        <v>÷</v>
      </c>
      <c r="N52" s="228">
        <f>N19</f>
        <v>5</v>
      </c>
      <c r="O52" s="247" t="s">
        <v>10</v>
      </c>
      <c r="P52" s="251">
        <f>L52/N52</f>
        <v>4</v>
      </c>
      <c r="Q52" s="249"/>
    </row>
    <row r="53" spans="1:17" ht="21.75" customHeight="1" hidden="1">
      <c r="A53" s="230"/>
      <c r="B53" s="9"/>
      <c r="C53" s="241"/>
      <c r="D53" s="241"/>
      <c r="E53" s="241"/>
      <c r="F53" s="250"/>
      <c r="G53" s="251"/>
      <c r="H53" s="252"/>
      <c r="J53" s="230"/>
      <c r="K53" s="9"/>
      <c r="L53" s="228"/>
      <c r="M53" s="228"/>
      <c r="N53" s="228"/>
      <c r="O53" s="247"/>
      <c r="P53" s="251"/>
      <c r="Q53" s="249"/>
    </row>
    <row r="54" spans="1:17" ht="21.75" customHeight="1" hidden="1">
      <c r="A54" s="9"/>
      <c r="B54" s="9"/>
      <c r="C54" s="27"/>
      <c r="D54" s="27"/>
      <c r="E54" s="28"/>
      <c r="F54" s="45"/>
      <c r="G54" s="46"/>
      <c r="H54" s="36"/>
      <c r="J54" s="9"/>
      <c r="K54" s="9"/>
      <c r="L54" s="47"/>
      <c r="M54" s="47"/>
      <c r="N54" s="48"/>
      <c r="O54" s="49"/>
      <c r="P54" s="46"/>
      <c r="Q54" s="51"/>
    </row>
    <row r="55" spans="1:17" ht="21.75" customHeight="1" hidden="1">
      <c r="A55" s="230" t="s">
        <v>21</v>
      </c>
      <c r="B55" s="9"/>
      <c r="C55" s="241">
        <f>C22</f>
        <v>36</v>
      </c>
      <c r="D55" s="241" t="str">
        <f>D22</f>
        <v>÷</v>
      </c>
      <c r="E55" s="241">
        <f>E22</f>
        <v>4</v>
      </c>
      <c r="F55" s="250" t="s">
        <v>10</v>
      </c>
      <c r="G55" s="251">
        <f>C55/E55</f>
        <v>9</v>
      </c>
      <c r="H55" s="252"/>
      <c r="J55" s="230" t="s">
        <v>22</v>
      </c>
      <c r="K55" s="9"/>
      <c r="L55" s="228">
        <f>L22</f>
        <v>18</v>
      </c>
      <c r="M55" s="228" t="str">
        <f>M22</f>
        <v>÷</v>
      </c>
      <c r="N55" s="228">
        <f>N22</f>
        <v>3</v>
      </c>
      <c r="O55" s="247" t="s">
        <v>10</v>
      </c>
      <c r="P55" s="251">
        <f>L55/N55</f>
        <v>6</v>
      </c>
      <c r="Q55" s="249"/>
    </row>
    <row r="56" spans="1:17" ht="21.75" customHeight="1" hidden="1">
      <c r="A56" s="230"/>
      <c r="B56" s="9"/>
      <c r="C56" s="241"/>
      <c r="D56" s="241"/>
      <c r="E56" s="241"/>
      <c r="F56" s="250"/>
      <c r="G56" s="251"/>
      <c r="H56" s="252"/>
      <c r="J56" s="230"/>
      <c r="K56" s="9"/>
      <c r="L56" s="228"/>
      <c r="M56" s="228"/>
      <c r="N56" s="228"/>
      <c r="O56" s="247"/>
      <c r="P56" s="251"/>
      <c r="Q56" s="249"/>
    </row>
    <row r="57" spans="1:17" ht="21.75" customHeight="1" hidden="1">
      <c r="A57" s="9"/>
      <c r="B57" s="9"/>
      <c r="C57" s="27"/>
      <c r="D57" s="27"/>
      <c r="E57" s="28"/>
      <c r="F57" s="45"/>
      <c r="G57" s="46"/>
      <c r="H57" s="36"/>
      <c r="J57" s="9"/>
      <c r="K57" s="9"/>
      <c r="L57" s="47"/>
      <c r="M57" s="47"/>
      <c r="N57" s="48"/>
      <c r="O57" s="49"/>
      <c r="P57" s="46"/>
      <c r="Q57" s="51"/>
    </row>
    <row r="58" spans="1:17" ht="21.75" customHeight="1" hidden="1">
      <c r="A58" s="230" t="s">
        <v>23</v>
      </c>
      <c r="B58" s="9"/>
      <c r="C58" s="241">
        <f>C25</f>
        <v>8</v>
      </c>
      <c r="D58" s="241" t="str">
        <f>D25</f>
        <v>÷</v>
      </c>
      <c r="E58" s="241">
        <f>E25</f>
        <v>1</v>
      </c>
      <c r="F58" s="250" t="s">
        <v>10</v>
      </c>
      <c r="G58" s="251">
        <f>C58/E58</f>
        <v>8</v>
      </c>
      <c r="H58" s="252"/>
      <c r="J58" s="230" t="s">
        <v>24</v>
      </c>
      <c r="K58" s="9"/>
      <c r="L58" s="228">
        <f>L25</f>
        <v>40</v>
      </c>
      <c r="M58" s="228" t="str">
        <f>M25</f>
        <v>÷</v>
      </c>
      <c r="N58" s="228">
        <f>N25</f>
        <v>5</v>
      </c>
      <c r="O58" s="247" t="s">
        <v>10</v>
      </c>
      <c r="P58" s="251">
        <f>L58/N58</f>
        <v>8</v>
      </c>
      <c r="Q58" s="249"/>
    </row>
    <row r="59" spans="1:17" ht="21.75" customHeight="1" hidden="1">
      <c r="A59" s="230"/>
      <c r="B59" s="9"/>
      <c r="C59" s="241"/>
      <c r="D59" s="241"/>
      <c r="E59" s="241"/>
      <c r="F59" s="250"/>
      <c r="G59" s="251"/>
      <c r="H59" s="252"/>
      <c r="J59" s="230"/>
      <c r="K59" s="9"/>
      <c r="L59" s="228"/>
      <c r="M59" s="228"/>
      <c r="N59" s="228"/>
      <c r="O59" s="247"/>
      <c r="P59" s="251"/>
      <c r="Q59" s="249"/>
    </row>
    <row r="60" spans="1:17" ht="21.75" customHeight="1" hidden="1">
      <c r="A60" s="9"/>
      <c r="B60" s="9"/>
      <c r="C60" s="27"/>
      <c r="D60" s="27"/>
      <c r="E60" s="28"/>
      <c r="F60" s="45"/>
      <c r="G60" s="46"/>
      <c r="H60" s="36"/>
      <c r="J60" s="9"/>
      <c r="K60" s="9"/>
      <c r="L60" s="47"/>
      <c r="M60" s="47"/>
      <c r="N60" s="48"/>
      <c r="O60" s="49"/>
      <c r="P60" s="46"/>
      <c r="Q60" s="51"/>
    </row>
    <row r="61" spans="1:17" ht="21.75" customHeight="1" hidden="1">
      <c r="A61" s="230" t="s">
        <v>25</v>
      </c>
      <c r="B61" s="9"/>
      <c r="C61" s="241">
        <f>C28</f>
        <v>20</v>
      </c>
      <c r="D61" s="241" t="str">
        <f>D28</f>
        <v>÷</v>
      </c>
      <c r="E61" s="241">
        <f>E28</f>
        <v>4</v>
      </c>
      <c r="F61" s="250" t="s">
        <v>10</v>
      </c>
      <c r="G61" s="251">
        <f>C61/E61</f>
        <v>5</v>
      </c>
      <c r="H61" s="252"/>
      <c r="J61" s="230" t="s">
        <v>26</v>
      </c>
      <c r="K61" s="9"/>
      <c r="L61" s="228">
        <f>L28</f>
        <v>9</v>
      </c>
      <c r="M61" s="228" t="str">
        <f>M28</f>
        <v>÷</v>
      </c>
      <c r="N61" s="228">
        <f>N28</f>
        <v>1</v>
      </c>
      <c r="O61" s="247" t="s">
        <v>10</v>
      </c>
      <c r="P61" s="251">
        <f>L61/N61</f>
        <v>9</v>
      </c>
      <c r="Q61" s="249"/>
    </row>
    <row r="62" spans="1:17" ht="21.75" customHeight="1" hidden="1">
      <c r="A62" s="230"/>
      <c r="B62" s="9"/>
      <c r="C62" s="241"/>
      <c r="D62" s="241"/>
      <c r="E62" s="241"/>
      <c r="F62" s="250"/>
      <c r="G62" s="251"/>
      <c r="H62" s="252"/>
      <c r="J62" s="230"/>
      <c r="K62" s="9"/>
      <c r="L62" s="228"/>
      <c r="M62" s="228"/>
      <c r="N62" s="228"/>
      <c r="O62" s="247"/>
      <c r="P62" s="251"/>
      <c r="Q62" s="249"/>
    </row>
    <row r="63" spans="1:17" ht="21.75" customHeight="1" hidden="1">
      <c r="A63" s="9"/>
      <c r="B63" s="9"/>
      <c r="C63" s="27"/>
      <c r="D63" s="27"/>
      <c r="E63" s="28"/>
      <c r="F63" s="45"/>
      <c r="G63" s="46"/>
      <c r="H63" s="36"/>
      <c r="J63" s="9"/>
      <c r="K63" s="9"/>
      <c r="L63" s="47"/>
      <c r="M63" s="47"/>
      <c r="N63" s="48"/>
      <c r="O63" s="49"/>
      <c r="P63" s="46"/>
      <c r="Q63" s="51"/>
    </row>
    <row r="64" spans="1:17" ht="21.75" customHeight="1" hidden="1">
      <c r="A64" s="230" t="s">
        <v>27</v>
      </c>
      <c r="B64" s="9"/>
      <c r="C64" s="241">
        <f>C31</f>
        <v>5</v>
      </c>
      <c r="D64" s="241" t="str">
        <f>D31</f>
        <v>÷</v>
      </c>
      <c r="E64" s="241">
        <f>E31</f>
        <v>1</v>
      </c>
      <c r="F64" s="250" t="s">
        <v>10</v>
      </c>
      <c r="G64" s="251">
        <f>C64/E64</f>
        <v>5</v>
      </c>
      <c r="H64" s="252"/>
      <c r="J64" s="230" t="s">
        <v>28</v>
      </c>
      <c r="K64" s="9"/>
      <c r="L64" s="228">
        <f>L31</f>
        <v>4</v>
      </c>
      <c r="M64" s="228" t="str">
        <f>M31</f>
        <v>÷</v>
      </c>
      <c r="N64" s="228">
        <f>N31</f>
        <v>4</v>
      </c>
      <c r="O64" s="247" t="s">
        <v>10</v>
      </c>
      <c r="P64" s="251">
        <f>L64/N64</f>
        <v>1</v>
      </c>
      <c r="Q64" s="249"/>
    </row>
    <row r="65" spans="1:17" ht="21.75" customHeight="1" hidden="1">
      <c r="A65" s="230"/>
      <c r="B65" s="9"/>
      <c r="C65" s="241"/>
      <c r="D65" s="241"/>
      <c r="E65" s="241"/>
      <c r="F65" s="250"/>
      <c r="G65" s="251"/>
      <c r="H65" s="252"/>
      <c r="J65" s="230"/>
      <c r="K65" s="9"/>
      <c r="L65" s="228"/>
      <c r="M65" s="228"/>
      <c r="N65" s="228"/>
      <c r="O65" s="247"/>
      <c r="P65" s="251"/>
      <c r="Q65" s="249"/>
    </row>
    <row r="66" spans="1:17" ht="21.75" customHeight="1" hidden="1">
      <c r="A66" s="15"/>
      <c r="B66" s="9"/>
      <c r="C66" s="37"/>
      <c r="D66" s="37"/>
      <c r="E66" s="38"/>
      <c r="F66" s="39"/>
      <c r="G66" s="46"/>
      <c r="H66" s="52"/>
      <c r="J66" s="15"/>
      <c r="K66" s="9"/>
      <c r="L66" s="53"/>
      <c r="M66" s="53"/>
      <c r="N66" s="54"/>
      <c r="O66" s="55"/>
      <c r="P66" s="46"/>
      <c r="Q66" s="56"/>
    </row>
  </sheetData>
  <sheetProtection password="CC4B" sheet="1" formatCells="0" selectLockedCells="1"/>
  <mergeCells count="292">
    <mergeCell ref="A61:A62"/>
    <mergeCell ref="C61:C62"/>
    <mergeCell ref="J64:J65"/>
    <mergeCell ref="H61:H62"/>
    <mergeCell ref="J61:J62"/>
    <mergeCell ref="L61:L62"/>
    <mergeCell ref="M61:M62"/>
    <mergeCell ref="N61:N62"/>
    <mergeCell ref="Q64:Q65"/>
    <mergeCell ref="P61:P62"/>
    <mergeCell ref="Q61:Q62"/>
    <mergeCell ref="A64:A65"/>
    <mergeCell ref="C64:C65"/>
    <mergeCell ref="D64:D65"/>
    <mergeCell ref="E64:E65"/>
    <mergeCell ref="F64:F65"/>
    <mergeCell ref="G64:G65"/>
    <mergeCell ref="H64:H65"/>
    <mergeCell ref="N58:N59"/>
    <mergeCell ref="O58:O59"/>
    <mergeCell ref="P58:P59"/>
    <mergeCell ref="L64:L65"/>
    <mergeCell ref="M64:M65"/>
    <mergeCell ref="N64:N65"/>
    <mergeCell ref="O64:O65"/>
    <mergeCell ref="P64:P65"/>
    <mergeCell ref="O61:O62"/>
    <mergeCell ref="D61:D62"/>
    <mergeCell ref="E61:E62"/>
    <mergeCell ref="F61:F62"/>
    <mergeCell ref="G61:G62"/>
    <mergeCell ref="L58:L59"/>
    <mergeCell ref="M58:M59"/>
    <mergeCell ref="M55:M56"/>
    <mergeCell ref="N55:N56"/>
    <mergeCell ref="O55:O56"/>
    <mergeCell ref="A55:A56"/>
    <mergeCell ref="C55:C56"/>
    <mergeCell ref="D55:D56"/>
    <mergeCell ref="E55:E56"/>
    <mergeCell ref="F55:F56"/>
    <mergeCell ref="G55:G56"/>
    <mergeCell ref="G58:G59"/>
    <mergeCell ref="H58:H59"/>
    <mergeCell ref="J58:J59"/>
    <mergeCell ref="H55:H56"/>
    <mergeCell ref="J55:J56"/>
    <mergeCell ref="L55:L56"/>
    <mergeCell ref="A49:A50"/>
    <mergeCell ref="C49:C50"/>
    <mergeCell ref="Q58:Q59"/>
    <mergeCell ref="P55:P56"/>
    <mergeCell ref="Q55:Q56"/>
    <mergeCell ref="A58:A59"/>
    <mergeCell ref="C58:C59"/>
    <mergeCell ref="D58:D59"/>
    <mergeCell ref="E58:E59"/>
    <mergeCell ref="F58:F59"/>
    <mergeCell ref="J52:J53"/>
    <mergeCell ref="H49:H50"/>
    <mergeCell ref="J49:J50"/>
    <mergeCell ref="L49:L50"/>
    <mergeCell ref="M49:M50"/>
    <mergeCell ref="N49:N50"/>
    <mergeCell ref="Q52:Q53"/>
    <mergeCell ref="P49:P50"/>
    <mergeCell ref="Q49:Q50"/>
    <mergeCell ref="A52:A53"/>
    <mergeCell ref="C52:C53"/>
    <mergeCell ref="D52:D53"/>
    <mergeCell ref="E52:E53"/>
    <mergeCell ref="F52:F53"/>
    <mergeCell ref="G52:G53"/>
    <mergeCell ref="H52:H53"/>
    <mergeCell ref="N46:N47"/>
    <mergeCell ref="O46:O47"/>
    <mergeCell ref="P46:P47"/>
    <mergeCell ref="L52:L53"/>
    <mergeCell ref="M52:M53"/>
    <mergeCell ref="N52:N53"/>
    <mergeCell ref="O52:O53"/>
    <mergeCell ref="P52:P53"/>
    <mergeCell ref="O49:O50"/>
    <mergeCell ref="D49:D50"/>
    <mergeCell ref="E49:E50"/>
    <mergeCell ref="F49:F50"/>
    <mergeCell ref="G49:G50"/>
    <mergeCell ref="L46:L47"/>
    <mergeCell ref="M46:M47"/>
    <mergeCell ref="L43:L44"/>
    <mergeCell ref="M43:M44"/>
    <mergeCell ref="N43:N44"/>
    <mergeCell ref="O43:O44"/>
    <mergeCell ref="A43:A44"/>
    <mergeCell ref="C43:C44"/>
    <mergeCell ref="D43:D44"/>
    <mergeCell ref="E43:E44"/>
    <mergeCell ref="F43:F44"/>
    <mergeCell ref="G43:G44"/>
    <mergeCell ref="F46:F47"/>
    <mergeCell ref="G46:G47"/>
    <mergeCell ref="H46:H47"/>
    <mergeCell ref="J46:J47"/>
    <mergeCell ref="H43:H44"/>
    <mergeCell ref="J43:J44"/>
    <mergeCell ref="O37:O38"/>
    <mergeCell ref="A37:A38"/>
    <mergeCell ref="C37:C38"/>
    <mergeCell ref="Q46:Q47"/>
    <mergeCell ref="P43:P44"/>
    <mergeCell ref="Q43:Q44"/>
    <mergeCell ref="A46:A47"/>
    <mergeCell ref="C46:C47"/>
    <mergeCell ref="D46:D47"/>
    <mergeCell ref="E46:E47"/>
    <mergeCell ref="J40:J41"/>
    <mergeCell ref="H37:H38"/>
    <mergeCell ref="J37:J38"/>
    <mergeCell ref="L37:L38"/>
    <mergeCell ref="M37:M38"/>
    <mergeCell ref="N37:N38"/>
    <mergeCell ref="Q40:Q41"/>
    <mergeCell ref="P37:P38"/>
    <mergeCell ref="Q37:Q38"/>
    <mergeCell ref="A40:A41"/>
    <mergeCell ref="C40:C41"/>
    <mergeCell ref="D40:D41"/>
    <mergeCell ref="E40:E41"/>
    <mergeCell ref="F40:F41"/>
    <mergeCell ref="G40:G41"/>
    <mergeCell ref="H40:H41"/>
    <mergeCell ref="H34:K34"/>
    <mergeCell ref="L34:M34"/>
    <mergeCell ref="O34:Q34"/>
    <mergeCell ref="H35:K35"/>
    <mergeCell ref="M35:P35"/>
    <mergeCell ref="L40:L41"/>
    <mergeCell ref="M40:M41"/>
    <mergeCell ref="N40:N41"/>
    <mergeCell ref="O40:O41"/>
    <mergeCell ref="P40:P41"/>
    <mergeCell ref="A28:A29"/>
    <mergeCell ref="C28:C29"/>
    <mergeCell ref="D37:D38"/>
    <mergeCell ref="E37:E38"/>
    <mergeCell ref="F37:F38"/>
    <mergeCell ref="G37:G38"/>
    <mergeCell ref="C34:G34"/>
    <mergeCell ref="J31:J32"/>
    <mergeCell ref="H28:H29"/>
    <mergeCell ref="J28:J29"/>
    <mergeCell ref="L28:L29"/>
    <mergeCell ref="M28:M29"/>
    <mergeCell ref="N28:N29"/>
    <mergeCell ref="Q31:Q32"/>
    <mergeCell ref="P28:P29"/>
    <mergeCell ref="Q28:Q29"/>
    <mergeCell ref="A31:A32"/>
    <mergeCell ref="C31:C32"/>
    <mergeCell ref="D31:D32"/>
    <mergeCell ref="E31:E32"/>
    <mergeCell ref="F31:F32"/>
    <mergeCell ref="G31:G32"/>
    <mergeCell ref="H31:H32"/>
    <mergeCell ref="N25:N26"/>
    <mergeCell ref="O25:O26"/>
    <mergeCell ref="P25:P26"/>
    <mergeCell ref="L31:L32"/>
    <mergeCell ref="M31:M32"/>
    <mergeCell ref="N31:N32"/>
    <mergeCell ref="O31:O32"/>
    <mergeCell ref="P31:P32"/>
    <mergeCell ref="O28:O29"/>
    <mergeCell ref="D28:D29"/>
    <mergeCell ref="E28:E29"/>
    <mergeCell ref="F28:F29"/>
    <mergeCell ref="G28:G29"/>
    <mergeCell ref="L25:L26"/>
    <mergeCell ref="M25:M26"/>
    <mergeCell ref="M22:M23"/>
    <mergeCell ref="N22:N23"/>
    <mergeCell ref="O22:O23"/>
    <mergeCell ref="A22:A23"/>
    <mergeCell ref="C22:C23"/>
    <mergeCell ref="D22:D23"/>
    <mergeCell ref="E22:E23"/>
    <mergeCell ref="F22:F23"/>
    <mergeCell ref="G22:G23"/>
    <mergeCell ref="G25:G26"/>
    <mergeCell ref="H25:H26"/>
    <mergeCell ref="J25:J26"/>
    <mergeCell ref="H22:H23"/>
    <mergeCell ref="J22:J23"/>
    <mergeCell ref="L22:L23"/>
    <mergeCell ref="A16:A17"/>
    <mergeCell ref="C16:C17"/>
    <mergeCell ref="Q25:Q26"/>
    <mergeCell ref="P22:P23"/>
    <mergeCell ref="Q22:Q23"/>
    <mergeCell ref="A25:A26"/>
    <mergeCell ref="C25:C26"/>
    <mergeCell ref="D25:D26"/>
    <mergeCell ref="E25:E26"/>
    <mergeCell ref="F25:F26"/>
    <mergeCell ref="J19:J20"/>
    <mergeCell ref="H16:H17"/>
    <mergeCell ref="J16:J17"/>
    <mergeCell ref="L16:L17"/>
    <mergeCell ref="M16:M17"/>
    <mergeCell ref="N16:N17"/>
    <mergeCell ref="Q19:Q20"/>
    <mergeCell ref="P16:P17"/>
    <mergeCell ref="Q16:Q17"/>
    <mergeCell ref="A19:A20"/>
    <mergeCell ref="C19:C20"/>
    <mergeCell ref="D19:D20"/>
    <mergeCell ref="E19:E20"/>
    <mergeCell ref="F19:F20"/>
    <mergeCell ref="G19:G20"/>
    <mergeCell ref="H19:H20"/>
    <mergeCell ref="O13:O14"/>
    <mergeCell ref="P13:P14"/>
    <mergeCell ref="L19:L20"/>
    <mergeCell ref="M19:M20"/>
    <mergeCell ref="N19:N20"/>
    <mergeCell ref="O19:O20"/>
    <mergeCell ref="P19:P20"/>
    <mergeCell ref="O16:O17"/>
    <mergeCell ref="D16:D17"/>
    <mergeCell ref="E16:E17"/>
    <mergeCell ref="F16:F17"/>
    <mergeCell ref="G16:G17"/>
    <mergeCell ref="L13:L14"/>
    <mergeCell ref="M13:M14"/>
    <mergeCell ref="O10:O11"/>
    <mergeCell ref="A10:A11"/>
    <mergeCell ref="C10:C11"/>
    <mergeCell ref="D10:D11"/>
    <mergeCell ref="E10:E11"/>
    <mergeCell ref="F10:F11"/>
    <mergeCell ref="G10:G11"/>
    <mergeCell ref="J13:J14"/>
    <mergeCell ref="H10:H11"/>
    <mergeCell ref="J10:J11"/>
    <mergeCell ref="L10:L11"/>
    <mergeCell ref="M10:M11"/>
    <mergeCell ref="N10:N11"/>
    <mergeCell ref="N13:N14"/>
    <mergeCell ref="Q13:Q14"/>
    <mergeCell ref="P10:P11"/>
    <mergeCell ref="Q10:Q11"/>
    <mergeCell ref="A13:A14"/>
    <mergeCell ref="C13:C14"/>
    <mergeCell ref="D13:D14"/>
    <mergeCell ref="E13:E14"/>
    <mergeCell ref="F13:F14"/>
    <mergeCell ref="G13:G14"/>
    <mergeCell ref="H13:H14"/>
    <mergeCell ref="L4:L5"/>
    <mergeCell ref="M4:M5"/>
    <mergeCell ref="N4:N5"/>
    <mergeCell ref="O4:O5"/>
    <mergeCell ref="A4:A5"/>
    <mergeCell ref="C4:C5"/>
    <mergeCell ref="P4:P5"/>
    <mergeCell ref="Q4:Q5"/>
    <mergeCell ref="A7:A8"/>
    <mergeCell ref="C7:C8"/>
    <mergeCell ref="D7:D8"/>
    <mergeCell ref="E7:E8"/>
    <mergeCell ref="F7:F8"/>
    <mergeCell ref="G7:G8"/>
    <mergeCell ref="H7:H8"/>
    <mergeCell ref="J7:J8"/>
    <mergeCell ref="L1:M1"/>
    <mergeCell ref="O1:Q1"/>
    <mergeCell ref="H2:K2"/>
    <mergeCell ref="M2:P2"/>
    <mergeCell ref="L7:L8"/>
    <mergeCell ref="M7:M8"/>
    <mergeCell ref="N7:N8"/>
    <mergeCell ref="O7:O8"/>
    <mergeCell ref="P7:P8"/>
    <mergeCell ref="Q7:Q8"/>
    <mergeCell ref="D4:D5"/>
    <mergeCell ref="E4:E5"/>
    <mergeCell ref="F4:F5"/>
    <mergeCell ref="G4:G5"/>
    <mergeCell ref="C1:G1"/>
    <mergeCell ref="H1:K1"/>
    <mergeCell ref="H4:H5"/>
    <mergeCell ref="J4:J5"/>
  </mergeCells>
  <printOptions/>
  <pageMargins left="0.7874015748031497" right="0.7874015748031497" top="0.8267716535433072" bottom="0.98425196850393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阪本典久</dc:creator>
  <cp:keywords/>
  <dc:description/>
  <cp:lastModifiedBy>OWNER</cp:lastModifiedBy>
  <dcterms:created xsi:type="dcterms:W3CDTF">2012-03-13T04:11:50Z</dcterms:created>
  <dcterms:modified xsi:type="dcterms:W3CDTF">2013-02-02T06:02:51Z</dcterms:modified>
  <cp:category/>
  <cp:version/>
  <cp:contentType/>
  <cp:contentStatus/>
</cp:coreProperties>
</file>