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50" windowHeight="6375" activeTab="0"/>
  </bookViews>
  <sheets>
    <sheet name="Sheet1" sheetId="1" r:id="rId1"/>
    <sheet name="Sheet1 (数式)" sheetId="2" r:id="rId2"/>
  </sheets>
  <definedNames/>
  <calcPr fullCalcOnLoad="1"/>
</workbook>
</file>

<file path=xl/sharedStrings.xml><?xml version="1.0" encoding="utf-8"?>
<sst xmlns="http://schemas.openxmlformats.org/spreadsheetml/2006/main" count="56" uniqueCount="39">
  <si>
    <t>地球上の２地点の経度・緯度から表面に沿った最短距離を求める</t>
  </si>
  <si>
    <r>
      <t>地点</t>
    </r>
    <r>
      <rPr>
        <sz val="11"/>
        <rFont val="Courier New"/>
        <family val="3"/>
      </rPr>
      <t>1</t>
    </r>
  </si>
  <si>
    <r>
      <t>地点</t>
    </r>
    <r>
      <rPr>
        <sz val="11"/>
        <rFont val="Courier New"/>
        <family val="3"/>
      </rPr>
      <t>2</t>
    </r>
  </si>
  <si>
    <r>
      <t>西経は</t>
    </r>
    <r>
      <rPr>
        <sz val="11"/>
        <rFont val="Courier New"/>
        <family val="3"/>
      </rPr>
      <t>-</t>
    </r>
  </si>
  <si>
    <r>
      <t>南緯は</t>
    </r>
    <r>
      <rPr>
        <sz val="11"/>
        <rFont val="Courier New"/>
        <family val="3"/>
      </rPr>
      <t>-</t>
    </r>
  </si>
  <si>
    <r>
      <t>２点間の（内部）距離</t>
    </r>
    <r>
      <rPr>
        <sz val="11"/>
        <rFont val="Courier New"/>
        <family val="3"/>
      </rPr>
      <t xml:space="preserve"> </t>
    </r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</si>
  <si>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</si>
  <si>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</si>
  <si>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</si>
  <si>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</si>
  <si>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</si>
  <si>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</si>
  <si>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</si>
  <si>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</si>
  <si>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</si>
  <si>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</si>
  <si>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</si>
  <si>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</si>
  <si>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</si>
  <si>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</si>
  <si>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</si>
  <si>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km</t>
  </si>
  <si>
    <r>
      <t xml:space="preserve">x </t>
    </r>
    <r>
      <rPr>
        <sz val="11"/>
        <rFont val="ＭＳ 明朝"/>
        <family val="1"/>
      </rPr>
      <t>座標</t>
    </r>
  </si>
  <si>
    <r>
      <t xml:space="preserve">y </t>
    </r>
    <r>
      <rPr>
        <sz val="11"/>
        <rFont val="ＭＳ 明朝"/>
        <family val="1"/>
      </rPr>
      <t>座標</t>
    </r>
  </si>
  <si>
    <r>
      <t xml:space="preserve">z </t>
    </r>
    <r>
      <rPr>
        <sz val="11"/>
        <rFont val="ＭＳ 明朝"/>
        <family val="1"/>
      </rPr>
      <t>座標</t>
    </r>
  </si>
  <si>
    <r>
      <t>経度（</t>
    </r>
    <r>
      <rPr>
        <sz val="11"/>
        <rFont val="Courier New"/>
        <family val="3"/>
      </rPr>
      <t>-180</t>
    </r>
    <r>
      <rPr>
        <sz val="11"/>
        <rFont val="ＭＳ 明朝"/>
        <family val="1"/>
      </rPr>
      <t>≦</t>
    </r>
    <r>
      <rPr>
        <sz val="11"/>
        <rFont val="Courier New"/>
        <family val="3"/>
      </rPr>
      <t>α</t>
    </r>
    <r>
      <rPr>
        <sz val="11"/>
        <rFont val="ＭＳ 明朝"/>
        <family val="1"/>
      </rPr>
      <t>≦</t>
    </r>
    <r>
      <rPr>
        <sz val="11"/>
        <rFont val="Courier New"/>
        <family val="3"/>
      </rPr>
      <t>180</t>
    </r>
    <r>
      <rPr>
        <sz val="11"/>
        <rFont val="ＭＳ 明朝"/>
        <family val="1"/>
      </rPr>
      <t>）</t>
    </r>
  </si>
  <si>
    <r>
      <t>緯度（</t>
    </r>
    <r>
      <rPr>
        <sz val="11"/>
        <rFont val="Courier New"/>
        <family val="3"/>
      </rPr>
      <t>-90</t>
    </r>
    <r>
      <rPr>
        <sz val="11"/>
        <rFont val="ＭＳ 明朝"/>
        <family val="1"/>
      </rPr>
      <t>≦</t>
    </r>
    <r>
      <rPr>
        <sz val="11"/>
        <rFont val="Courier New"/>
        <family val="3"/>
      </rPr>
      <t>β</t>
    </r>
    <r>
      <rPr>
        <sz val="11"/>
        <rFont val="ＭＳ 明朝"/>
        <family val="1"/>
      </rPr>
      <t>≦</t>
    </r>
    <r>
      <rPr>
        <sz val="11"/>
        <rFont val="Courier New"/>
        <family val="3"/>
      </rPr>
      <t>90</t>
    </r>
    <r>
      <rPr>
        <sz val="11"/>
        <rFont val="ＭＳ 明朝"/>
        <family val="1"/>
      </rPr>
      <t>）</t>
    </r>
  </si>
  <si>
    <r>
      <t>２地点間の距離</t>
    </r>
    <r>
      <rPr>
        <sz val="11"/>
        <rFont val="Courier New"/>
        <family val="3"/>
      </rPr>
      <t xml:space="preserve"> </t>
    </r>
  </si>
  <si>
    <r>
      <t>経度（</t>
    </r>
    <r>
      <rPr>
        <sz val="11"/>
        <rFont val="Courier New"/>
        <family val="3"/>
      </rPr>
      <t>rad</t>
    </r>
    <r>
      <rPr>
        <sz val="11"/>
        <rFont val="ＭＳ 明朝"/>
        <family val="1"/>
      </rPr>
      <t>）</t>
    </r>
  </si>
  <si>
    <r>
      <t>緯度（</t>
    </r>
    <r>
      <rPr>
        <sz val="11"/>
        <rFont val="Courier New"/>
        <family val="3"/>
      </rPr>
      <t>rad</t>
    </r>
    <r>
      <rPr>
        <sz val="11"/>
        <rFont val="ＭＳ 明朝"/>
        <family val="1"/>
      </rPr>
      <t>）</t>
    </r>
  </si>
  <si>
    <r>
      <t>中心角</t>
    </r>
    <r>
      <rPr>
        <sz val="11"/>
        <rFont val="Courier New"/>
        <family val="3"/>
      </rPr>
      <t>θ</t>
    </r>
    <r>
      <rPr>
        <sz val="11"/>
        <rFont val="ＭＳ 明朝"/>
        <family val="1"/>
      </rPr>
      <t>の</t>
    </r>
    <r>
      <rPr>
        <sz val="11"/>
        <rFont val="Courier New"/>
        <family val="3"/>
      </rPr>
      <t>cos</t>
    </r>
  </si>
  <si>
    <r>
      <t>中心角</t>
    </r>
    <r>
      <rPr>
        <sz val="11"/>
        <rFont val="Courier New"/>
        <family val="3"/>
      </rPr>
      <t>θ(rad)</t>
    </r>
  </si>
  <si>
    <r>
      <t>地球の半径（</t>
    </r>
    <r>
      <rPr>
        <sz val="11"/>
        <rFont val="Courier New"/>
        <family val="3"/>
      </rPr>
      <t>km</t>
    </r>
    <r>
      <rPr>
        <sz val="11"/>
        <rFont val="ＭＳ 明朝"/>
        <family val="1"/>
      </rPr>
      <t>）</t>
    </r>
  </si>
  <si>
    <t>km</t>
  </si>
  <si>
    <r>
      <t>中心角</t>
    </r>
    <r>
      <rPr>
        <sz val="11"/>
        <rFont val="Courier New"/>
        <family val="3"/>
      </rPr>
      <t>θ</t>
    </r>
    <r>
      <rPr>
        <sz val="11"/>
        <rFont val="ＭＳ 明朝"/>
        <family val="1"/>
      </rPr>
      <t>の</t>
    </r>
    <r>
      <rPr>
        <sz val="11"/>
        <rFont val="Courier New"/>
        <family val="3"/>
      </rPr>
      <t>cos</t>
    </r>
  </si>
  <si>
    <t>Ｂ</t>
  </si>
  <si>
    <t>Ｃ</t>
  </si>
  <si>
    <t>Ｄ</t>
  </si>
  <si>
    <t>地名（備考）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</si>
</sst>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  <numFmt numFmtId="178" formatCode="0_ "/>
  </numFmts>
  <fonts count="6">
    <font>
      <sz val="12"/>
      <name val="ＭＳ 明朝"/>
      <family val="1"/>
    </font>
    <font>
      <sz val="6"/>
      <name val="ＭＳ 明朝"/>
      <family val="1"/>
    </font>
    <font>
      <sz val="11"/>
      <name val="Courier New"/>
      <family val="3"/>
    </font>
    <font>
      <b/>
      <sz val="11"/>
      <name val="Courier New"/>
      <family val="3"/>
    </font>
    <font>
      <sz val="11"/>
      <name val="ＭＳ Ｐゴシック"/>
      <family val="3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3" fillId="2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8" fontId="4" fillId="2" borderId="0" xfId="0" applyNumberFormat="1" applyFont="1" applyFill="1" applyAlignment="1" quotePrefix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7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 quotePrefix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76" fontId="2" fillId="0" borderId="3" xfId="0" applyNumberFormat="1" applyFont="1" applyBorder="1" applyAlignment="1" applyProtection="1">
      <alignment horizontal="center" vertical="center"/>
      <protection locked="0"/>
    </xf>
    <xf numFmtId="178" fontId="3" fillId="2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6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C4" sqref="C4"/>
    </sheetView>
  </sheetViews>
  <sheetFormatPr defaultColWidth="8.796875" defaultRowHeight="15.75" customHeight="1"/>
  <cols>
    <col min="1" max="1" width="4.19921875" style="18" customWidth="1"/>
    <col min="2" max="2" width="25.19921875" style="2" customWidth="1"/>
    <col min="3" max="4" width="13" style="1" customWidth="1"/>
    <col min="5" max="5" width="8.59765625" style="1" bestFit="1" customWidth="1"/>
    <col min="6" max="6" width="3.09765625" style="2" customWidth="1"/>
    <col min="7" max="7" width="11.8984375" style="2" bestFit="1" customWidth="1"/>
    <col min="8" max="16384" width="9" style="2" customWidth="1"/>
  </cols>
  <sheetData>
    <row r="1" spans="2:5" ht="15.75" customHeight="1">
      <c r="B1" s="27" t="s">
        <v>0</v>
      </c>
      <c r="C1" s="28"/>
      <c r="D1" s="28"/>
      <c r="E1" s="28"/>
    </row>
    <row r="2" spans="1:5" s="20" customFormat="1" ht="15.75" customHeight="1" thickBot="1">
      <c r="A2" s="18"/>
      <c r="B2" s="19"/>
      <c r="C2" s="19"/>
      <c r="D2" s="19"/>
      <c r="E2" s="19"/>
    </row>
    <row r="3" spans="1:4" ht="15.75" customHeight="1">
      <c r="A3" s="21"/>
      <c r="C3" s="15" t="s">
        <v>1</v>
      </c>
      <c r="D3" s="15" t="s">
        <v>2</v>
      </c>
    </row>
    <row r="4" spans="1:5" ht="15.75" customHeight="1">
      <c r="A4" s="21"/>
      <c r="B4" s="17" t="s">
        <v>25</v>
      </c>
      <c r="C4" s="23">
        <v>135</v>
      </c>
      <c r="D4" s="23">
        <v>75</v>
      </c>
      <c r="E4" s="16" t="s">
        <v>3</v>
      </c>
    </row>
    <row r="5" spans="1:5" ht="15.75" customHeight="1" thickBot="1">
      <c r="A5" s="21"/>
      <c r="B5" s="17" t="s">
        <v>26</v>
      </c>
      <c r="C5" s="24">
        <v>60</v>
      </c>
      <c r="D5" s="24">
        <v>60</v>
      </c>
      <c r="E5" s="16" t="s">
        <v>4</v>
      </c>
    </row>
    <row r="6" spans="1:5" ht="15.75" customHeight="1">
      <c r="A6" s="21"/>
      <c r="B6" s="17" t="s">
        <v>38</v>
      </c>
      <c r="C6" s="25"/>
      <c r="D6" s="25"/>
      <c r="E6" s="14"/>
    </row>
    <row r="7" spans="1:4" ht="15.75" customHeight="1">
      <c r="A7" s="21"/>
      <c r="B7" s="17" t="s">
        <v>27</v>
      </c>
      <c r="C7" s="26">
        <f>C16*C17</f>
        <v>3224.200055612923</v>
      </c>
      <c r="D7" s="8" t="s">
        <v>21</v>
      </c>
    </row>
    <row r="8" spans="1:4" ht="15.75" customHeight="1">
      <c r="A8" s="21"/>
      <c r="B8" s="5"/>
      <c r="C8" s="6"/>
      <c r="D8" s="6"/>
    </row>
    <row r="9" spans="1:4" ht="15.75" customHeight="1">
      <c r="A9" s="21"/>
      <c r="B9" s="17" t="s">
        <v>28</v>
      </c>
      <c r="C9" s="9">
        <f>C4*(PI()/180)</f>
        <v>2.356194490192345</v>
      </c>
      <c r="D9" s="9">
        <f>D4*(PI()/180)</f>
        <v>1.3089969389957472</v>
      </c>
    </row>
    <row r="10" spans="1:4" ht="15.75" customHeight="1">
      <c r="A10" s="21"/>
      <c r="B10" s="17" t="s">
        <v>29</v>
      </c>
      <c r="C10" s="9">
        <f>C5*(PI()/180)</f>
        <v>1.0471975511965976</v>
      </c>
      <c r="D10" s="9">
        <f>D5*(PI()/180)</f>
        <v>1.0471975511965976</v>
      </c>
    </row>
    <row r="11" spans="1:4" ht="15.75" customHeight="1">
      <c r="A11" s="21"/>
      <c r="B11" s="5" t="s">
        <v>22</v>
      </c>
      <c r="C11" s="9">
        <f>COS(C9)*COS(C10)</f>
        <v>-0.3535533905932738</v>
      </c>
      <c r="D11" s="9">
        <f>COS(D9)*COS(D10)</f>
        <v>0.1294095225512604</v>
      </c>
    </row>
    <row r="12" spans="1:4" ht="15.75" customHeight="1">
      <c r="A12" s="21"/>
      <c r="B12" s="5" t="s">
        <v>23</v>
      </c>
      <c r="C12" s="9">
        <f>SIN(C9)*COS(C10)</f>
        <v>0.35355339059327384</v>
      </c>
      <c r="D12" s="9">
        <f>SIN(D9)*COS(D10)</f>
        <v>0.48296291314453427</v>
      </c>
    </row>
    <row r="13" spans="1:4" ht="15.75" customHeight="1">
      <c r="A13" s="21"/>
      <c r="B13" s="5" t="s">
        <v>24</v>
      </c>
      <c r="C13" s="9">
        <f>SIN(C10)</f>
        <v>0.8660254037844386</v>
      </c>
      <c r="D13" s="9">
        <f>SIN(D10)</f>
        <v>0.8660254037844386</v>
      </c>
    </row>
    <row r="14" spans="1:4" ht="15.75" customHeight="1">
      <c r="A14" s="21"/>
      <c r="B14" s="17" t="s">
        <v>5</v>
      </c>
      <c r="C14" s="9">
        <f>SQRT((C11-D11)^2+(C12-D12)^2+(C13-D13)^2)</f>
        <v>0.5000000000000001</v>
      </c>
      <c r="D14" s="22"/>
    </row>
    <row r="15" spans="1:3" ht="15.75" customHeight="1">
      <c r="A15" s="21"/>
      <c r="B15" s="17" t="s">
        <v>30</v>
      </c>
      <c r="C15" s="9">
        <f>(2-C14^2)/2</f>
        <v>0.875</v>
      </c>
    </row>
    <row r="16" spans="1:4" ht="15.75" customHeight="1">
      <c r="A16" s="21"/>
      <c r="B16" s="17" t="s">
        <v>31</v>
      </c>
      <c r="C16" s="9">
        <f>ACOS(C15)</f>
        <v>0.5053605102841572</v>
      </c>
      <c r="D16" s="10"/>
    </row>
    <row r="17" spans="1:3" ht="15.75" customHeight="1">
      <c r="A17" s="21"/>
      <c r="B17" s="17" t="s">
        <v>32</v>
      </c>
      <c r="C17" s="11">
        <v>6380</v>
      </c>
    </row>
    <row r="18" spans="3:4" ht="15.75" customHeight="1">
      <c r="C18" s="2"/>
      <c r="D18" s="2"/>
    </row>
    <row r="19" spans="2:4" ht="15.75" customHeight="1">
      <c r="B19" s="14"/>
      <c r="D19" s="2"/>
    </row>
  </sheetData>
  <sheetProtection sheet="1" objects="1" scenarios="1"/>
  <mergeCells count="1">
    <mergeCell ref="B1:E1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&amp;R&amp;"ＭＳ ゴシック,標準"&amp;11よしだはじめ 2010.09.04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showFormulas="1" workbookViewId="0" topLeftCell="A1">
      <selection activeCell="B18" sqref="B18"/>
    </sheetView>
  </sheetViews>
  <sheetFormatPr defaultColWidth="8.796875" defaultRowHeight="15.75" customHeight="1"/>
  <cols>
    <col min="1" max="1" width="2.09765625" style="18" customWidth="1"/>
    <col min="2" max="2" width="12.5" style="2" customWidth="1"/>
    <col min="3" max="4" width="12.09765625" style="1" customWidth="1"/>
    <col min="5" max="5" width="8.59765625" style="1" bestFit="1" customWidth="1"/>
    <col min="6" max="6" width="3.09765625" style="2" customWidth="1"/>
    <col min="7" max="7" width="11.8984375" style="2" bestFit="1" customWidth="1"/>
    <col min="8" max="16384" width="9" style="2" customWidth="1"/>
  </cols>
  <sheetData>
    <row r="1" spans="2:5" ht="15.75" customHeight="1">
      <c r="B1" s="27" t="s">
        <v>0</v>
      </c>
      <c r="C1" s="28"/>
      <c r="D1" s="28"/>
      <c r="E1" s="28"/>
    </row>
    <row r="2" spans="1:5" s="20" customFormat="1" ht="15.75" customHeight="1" thickBot="1">
      <c r="A2" s="18"/>
      <c r="B2" s="13" t="s">
        <v>35</v>
      </c>
      <c r="C2" s="13" t="s">
        <v>36</v>
      </c>
      <c r="D2" s="13" t="s">
        <v>37</v>
      </c>
      <c r="E2" s="19"/>
    </row>
    <row r="3" spans="1:4" ht="15.75" customHeight="1">
      <c r="A3" s="12" t="s">
        <v>6</v>
      </c>
      <c r="C3" s="15" t="s">
        <v>1</v>
      </c>
      <c r="D3" s="15" t="s">
        <v>2</v>
      </c>
    </row>
    <row r="4" spans="1:5" ht="15.75" customHeight="1">
      <c r="A4" s="12" t="s">
        <v>7</v>
      </c>
      <c r="B4" s="17" t="s">
        <v>25</v>
      </c>
      <c r="C4" s="3">
        <v>135</v>
      </c>
      <c r="D4" s="3">
        <v>75</v>
      </c>
      <c r="E4" s="16" t="s">
        <v>3</v>
      </c>
    </row>
    <row r="5" spans="1:5" ht="15.75" customHeight="1" thickBot="1">
      <c r="A5" s="12" t="s">
        <v>8</v>
      </c>
      <c r="B5" s="17" t="s">
        <v>26</v>
      </c>
      <c r="C5" s="4">
        <v>60</v>
      </c>
      <c r="D5" s="4">
        <v>60</v>
      </c>
      <c r="E5" s="16" t="s">
        <v>4</v>
      </c>
    </row>
    <row r="6" spans="1:5" ht="15.75" customHeight="1">
      <c r="A6" s="12" t="s">
        <v>9</v>
      </c>
      <c r="B6" s="17" t="s">
        <v>38</v>
      </c>
      <c r="C6" s="9"/>
      <c r="D6" s="9"/>
      <c r="E6" s="14"/>
    </row>
    <row r="7" spans="1:4" ht="15.75" customHeight="1">
      <c r="A7" s="12" t="s">
        <v>10</v>
      </c>
      <c r="B7" s="17" t="s">
        <v>27</v>
      </c>
      <c r="C7" s="7">
        <f>C16*C17</f>
        <v>3224.200055612923</v>
      </c>
      <c r="D7" s="8" t="s">
        <v>33</v>
      </c>
    </row>
    <row r="8" spans="1:4" ht="15.75" customHeight="1">
      <c r="A8" s="12" t="s">
        <v>11</v>
      </c>
      <c r="B8" s="5"/>
      <c r="C8" s="6"/>
      <c r="D8" s="6"/>
    </row>
    <row r="9" spans="1:4" ht="15.75" customHeight="1">
      <c r="A9" s="12" t="s">
        <v>12</v>
      </c>
      <c r="B9" s="17" t="s">
        <v>28</v>
      </c>
      <c r="C9" s="9">
        <f>C4*(PI()/180)</f>
        <v>2.356194490192345</v>
      </c>
      <c r="D9" s="9">
        <f>D4*(PI()/180)</f>
        <v>1.3089969389957472</v>
      </c>
    </row>
    <row r="10" spans="1:4" ht="15.75" customHeight="1">
      <c r="A10" s="12" t="s">
        <v>13</v>
      </c>
      <c r="B10" s="17" t="s">
        <v>29</v>
      </c>
      <c r="C10" s="9">
        <f>C5*(PI()/180)</f>
        <v>1.0471975511965976</v>
      </c>
      <c r="D10" s="9">
        <f>D5*(PI()/180)</f>
        <v>1.0471975511965976</v>
      </c>
    </row>
    <row r="11" spans="1:4" ht="15.75" customHeight="1">
      <c r="A11" s="12" t="s">
        <v>14</v>
      </c>
      <c r="B11" s="5" t="s">
        <v>22</v>
      </c>
      <c r="C11" s="9">
        <f>COS(C9)*COS(C10)</f>
        <v>-0.3535533905932738</v>
      </c>
      <c r="D11" s="9">
        <f>COS(D9)*COS(D10)</f>
        <v>0.1294095225512604</v>
      </c>
    </row>
    <row r="12" spans="1:4" ht="15.75" customHeight="1">
      <c r="A12" s="12" t="s">
        <v>15</v>
      </c>
      <c r="B12" s="5" t="s">
        <v>23</v>
      </c>
      <c r="C12" s="9">
        <f>SIN(C9)*COS(C10)</f>
        <v>0.35355339059327384</v>
      </c>
      <c r="D12" s="9">
        <f>SIN(D9)*COS(D10)</f>
        <v>0.48296291314453427</v>
      </c>
    </row>
    <row r="13" spans="1:4" ht="15.75" customHeight="1">
      <c r="A13" s="12" t="s">
        <v>16</v>
      </c>
      <c r="B13" s="5" t="s">
        <v>24</v>
      </c>
      <c r="C13" s="9">
        <f>SIN(C10)</f>
        <v>0.8660254037844386</v>
      </c>
      <c r="D13" s="9">
        <f>SIN(D10)</f>
        <v>0.8660254037844386</v>
      </c>
    </row>
    <row r="14" spans="1:4" ht="15.75" customHeight="1">
      <c r="A14" s="12" t="s">
        <v>17</v>
      </c>
      <c r="B14" s="17" t="s">
        <v>5</v>
      </c>
      <c r="C14" s="29">
        <f>SQRT((C11-D11)^2+(C12-D12)^2+(C13-D13)^2)</f>
        <v>0.5000000000000001</v>
      </c>
      <c r="D14" s="30"/>
    </row>
    <row r="15" spans="1:3" ht="15.75" customHeight="1">
      <c r="A15" s="12" t="s">
        <v>18</v>
      </c>
      <c r="B15" s="17" t="s">
        <v>34</v>
      </c>
      <c r="C15" s="9">
        <f>(2-C14^2)/2</f>
        <v>0.875</v>
      </c>
    </row>
    <row r="16" spans="1:4" ht="15.75" customHeight="1">
      <c r="A16" s="12" t="s">
        <v>19</v>
      </c>
      <c r="B16" s="17" t="s">
        <v>31</v>
      </c>
      <c r="C16" s="9">
        <f>ACOS(C15)</f>
        <v>0.5053605102841572</v>
      </c>
      <c r="D16" s="10"/>
    </row>
    <row r="17" spans="1:3" ht="15.75" customHeight="1">
      <c r="A17" s="12" t="s">
        <v>20</v>
      </c>
      <c r="B17" s="17" t="s">
        <v>32</v>
      </c>
      <c r="C17" s="11">
        <v>6380</v>
      </c>
    </row>
    <row r="18" spans="3:4" ht="15.75" customHeight="1">
      <c r="C18" s="2"/>
      <c r="D18" s="2"/>
    </row>
    <row r="19" spans="2:4" ht="15.75" customHeight="1">
      <c r="B19" s="14"/>
      <c r="D19" s="2"/>
    </row>
  </sheetData>
  <sheetProtection/>
  <mergeCells count="2">
    <mergeCell ref="B1:E1"/>
    <mergeCell ref="C14:D14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&amp;R&amp;"ＭＳ ゴシック,標準"&amp;11よしだはじめ 2010.09.04</oddFooter>
  </headerFooter>
  <ignoredErrors>
    <ignoredError sqref="A3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YOSHIDA Hajime</dc:creator>
  <cp:keywords/>
  <dc:description/>
  <cp:lastModifiedBy>YOSHIDA Hajime</cp:lastModifiedBy>
  <cp:lastPrinted>2012-01-30T07:39:52Z</cp:lastPrinted>
  <dcterms:created xsi:type="dcterms:W3CDTF">2010-09-04T09:44:52Z</dcterms:created>
  <dcterms:modified xsi:type="dcterms:W3CDTF">2012-01-30T07:41:09Z</dcterms:modified>
  <cp:category/>
  <cp:version/>
  <cp:contentType/>
  <cp:contentStatus/>
</cp:coreProperties>
</file>