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<sst xmlns="http://schemas.openxmlformats.org/spreadsheetml/2006/main" count="16" uniqueCount="12">
  <si>
    <r>
      <t>DTUsat-2 CW 2.4GHz analysis sheet</t>
    </r>
    <r>
      <rPr>
        <sz val="12"/>
        <color indexed="8"/>
        <rFont val="ＭＳ Ｐゴシック"/>
        <family val="2"/>
      </rPr>
      <t>, by JE9PEL  24 June 2018</t>
    </r>
  </si>
  <si>
    <r>
      <rPr>
        <sz val="12"/>
        <color indexed="8"/>
        <rFont val="ＭＳ Ｐゴシック"/>
        <family val="2"/>
      </rPr>
      <t>Example</t>
    </r>
    <r>
      <rPr>
        <sz val="12"/>
        <color indexed="8"/>
        <rFont val="MS Gothic"/>
        <family val="3"/>
      </rPr>
      <t>: 000 1000101010 11001000 1010111010 0</t>
    </r>
  </si>
  <si>
    <t>Status bits</t>
  </si>
  <si>
    <t>Radio temperature</t>
  </si>
  <si>
    <t>Battery temperature</t>
  </si>
  <si>
    <t>Baterry voltage</t>
  </si>
  <si>
    <t>Beacon count</t>
  </si>
  <si>
    <t>[C]</t>
  </si>
  <si>
    <t>[V]</t>
  </si>
  <si>
    <t>Radio temperature</t>
  </si>
  <si>
    <t>Baterry voltage</t>
  </si>
  <si>
    <t>Input Data: 5 blocks right_justified into the color box, (3+16+16+10+16) bits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</si>
</sst>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9">
    <font>
      <sz val="11"/>
      <color theme="1"/>
      <name val="Calibri"/>
      <family val="2"/>
    </font>
    <font>
      <sz val="11"/>
      <color indexed="8"/>
      <name val="ＭＳ Ｐゴシック"/>
      <family val="2"/>
    </font>
    <font>
      <sz val="6"/>
      <name val="ＭＳ Ｐゴシック"/>
      <family val="2"/>
    </font>
    <font>
      <sz val="12"/>
      <color indexed="8"/>
      <name val="ＭＳ Ｐゴシック"/>
      <family val="2"/>
    </font>
    <font>
      <sz val="12"/>
      <color indexed="8"/>
      <name val="MS Gothic"/>
      <family val="3"/>
    </font>
    <font>
      <sz val="11"/>
      <color indexed="9"/>
      <name val="ＭＳ Ｐゴシック"/>
      <family val="2"/>
    </font>
    <font>
      <sz val="18"/>
      <color indexed="54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color indexed="52"/>
      <name val="ＭＳ Ｐゴシック"/>
      <family val="2"/>
    </font>
    <font>
      <sz val="11"/>
      <color indexed="62"/>
      <name val="ＭＳ Ｐゴシック"/>
      <family val="2"/>
    </font>
    <font>
      <b/>
      <sz val="11"/>
      <color indexed="63"/>
      <name val="ＭＳ Ｐゴシック"/>
      <family val="2"/>
    </font>
    <font>
      <sz val="11"/>
      <color indexed="20"/>
      <name val="ＭＳ Ｐゴシック"/>
      <family val="2"/>
    </font>
    <font>
      <sz val="11"/>
      <color indexed="17"/>
      <name val="ＭＳ Ｐゴシック"/>
      <family val="2"/>
    </font>
    <font>
      <b/>
      <sz val="15"/>
      <color indexed="54"/>
      <name val="ＭＳ Ｐゴシック"/>
      <family val="2"/>
    </font>
    <font>
      <b/>
      <sz val="13"/>
      <color indexed="54"/>
      <name val="ＭＳ Ｐゴシック"/>
      <family val="2"/>
    </font>
    <font>
      <b/>
      <sz val="11"/>
      <color indexed="54"/>
      <name val="ＭＳ Ｐゴシック"/>
      <family val="2"/>
    </font>
    <font>
      <b/>
      <sz val="11"/>
      <color indexed="52"/>
      <name val="ＭＳ Ｐゴシック"/>
      <family val="2"/>
    </font>
    <font>
      <i/>
      <sz val="11"/>
      <color indexed="23"/>
      <name val="ＭＳ Ｐゴシック"/>
      <family val="2"/>
    </font>
    <font>
      <sz val="11"/>
      <color indexed="10"/>
      <name val="ＭＳ Ｐゴシック"/>
      <family val="2"/>
    </font>
    <font>
      <b/>
      <sz val="11"/>
      <color indexed="8"/>
      <name val="ＭＳ Ｐゴシック"/>
      <family val="2"/>
    </font>
    <font>
      <b/>
      <sz val="8"/>
      <color indexed="8"/>
      <name val="ＭＳ Ｐゴシック"/>
      <family val="2"/>
    </font>
    <font>
      <b/>
      <sz val="12"/>
      <color indexed="10"/>
      <name val="MS Gothic"/>
      <family val="3"/>
    </font>
    <font>
      <b/>
      <sz val="10"/>
      <color indexed="8"/>
      <name val="ＭＳ Ｐゴシック"/>
      <family val="2"/>
    </font>
    <font>
      <b/>
      <sz val="16"/>
      <color indexed="8"/>
      <name val="ＭＳ Ｐゴシック"/>
      <family val="2"/>
    </font>
    <font>
      <b/>
      <sz val="11"/>
      <color indexed="10"/>
      <name val="ＭＳ Ｐゴシック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MS Gothic"/>
      <family val="3"/>
    </font>
    <font>
      <b/>
      <sz val="8"/>
      <color theme="1"/>
      <name val="Calibri"/>
      <family val="2"/>
    </font>
    <font>
      <b/>
      <sz val="12"/>
      <color rgb="FFFF0000"/>
      <name val="MS Gothic"/>
      <family val="3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0" tint="-0.14995999634265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30" borderId="5" applyNumberFormat="0" applyAlignment="0" applyProtection="0"/>
    <xf numFmtId="0" fontId="33" fillId="31" borderId="0" applyNumberFormat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0" borderId="9" applyNumberFormat="0" applyFill="0" applyAlignment="0" applyProtection="0"/>
  </cellStyleXfs>
  <cellXfs count="47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right" vertical="center"/>
    </xf>
    <xf numFmtId="0" fontId="43" fillId="0" borderId="16" xfId="0" applyFont="1" applyBorder="1" applyAlignment="1">
      <alignment horizontal="left" vertical="center"/>
    </xf>
    <xf numFmtId="0" fontId="43" fillId="0" borderId="17" xfId="0" applyFont="1" applyBorder="1" applyAlignment="1">
      <alignment horizontal="left" vertical="center"/>
    </xf>
    <xf numFmtId="0" fontId="44" fillId="0" borderId="18" xfId="0" applyFont="1" applyBorder="1" applyAlignment="1">
      <alignment horizontal="left" vertical="center"/>
    </xf>
    <xf numFmtId="0" fontId="44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right" vertical="center"/>
    </xf>
    <xf numFmtId="0" fontId="43" fillId="33" borderId="0" xfId="0" applyFont="1" applyFill="1" applyAlignment="1" applyProtection="1">
      <alignment vertical="center"/>
      <protection locked="0"/>
    </xf>
    <xf numFmtId="0" fontId="43" fillId="34" borderId="0" xfId="0" applyFont="1" applyFill="1" applyAlignment="1" applyProtection="1">
      <alignment vertical="center"/>
      <protection locked="0"/>
    </xf>
    <xf numFmtId="0" fontId="43" fillId="35" borderId="0" xfId="0" applyFont="1" applyFill="1" applyAlignment="1" applyProtection="1">
      <alignment vertical="center"/>
      <protection locked="0"/>
    </xf>
    <xf numFmtId="0" fontId="43" fillId="36" borderId="0" xfId="0" applyFont="1" applyFill="1" applyAlignment="1" applyProtection="1">
      <alignment vertical="center"/>
      <protection locked="0"/>
    </xf>
    <xf numFmtId="0" fontId="43" fillId="37" borderId="0" xfId="0" applyFont="1" applyFill="1" applyAlignment="1" applyProtection="1">
      <alignment vertical="center"/>
      <protection locked="0"/>
    </xf>
    <xf numFmtId="0" fontId="45" fillId="0" borderId="2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47" fillId="0" borderId="21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7" fillId="0" borderId="22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7" fillId="0" borderId="23" xfId="0" applyFont="1" applyBorder="1" applyAlignment="1">
      <alignment vertical="center"/>
    </xf>
    <xf numFmtId="0" fontId="47" fillId="0" borderId="14" xfId="0" applyFont="1" applyBorder="1" applyAlignment="1">
      <alignment vertical="center"/>
    </xf>
    <xf numFmtId="0" fontId="43" fillId="0" borderId="0" xfId="0" applyFont="1" applyAlignment="1">
      <alignment horizontal="right" vertical="center"/>
    </xf>
    <xf numFmtId="176" fontId="45" fillId="0" borderId="12" xfId="0" applyNumberFormat="1" applyFont="1" applyBorder="1" applyAlignment="1">
      <alignment horizontal="right" vertical="center"/>
    </xf>
    <xf numFmtId="176" fontId="48" fillId="0" borderId="12" xfId="0" applyNumberFormat="1" applyFont="1" applyBorder="1" applyAlignment="1">
      <alignment horizontal="right" vertical="center"/>
    </xf>
    <xf numFmtId="177" fontId="45" fillId="0" borderId="24" xfId="0" applyNumberFormat="1" applyFont="1" applyBorder="1" applyAlignment="1">
      <alignment horizontal="right" vertical="center"/>
    </xf>
    <xf numFmtId="177" fontId="48" fillId="0" borderId="24" xfId="0" applyNumberFormat="1" applyFont="1" applyBorder="1" applyAlignment="1">
      <alignment horizontal="right" vertical="center"/>
    </xf>
    <xf numFmtId="0" fontId="47" fillId="0" borderId="25" xfId="0" applyFont="1" applyBorder="1" applyAlignment="1">
      <alignment vertical="center"/>
    </xf>
    <xf numFmtId="0" fontId="47" fillId="0" borderId="19" xfId="0" applyFont="1" applyBorder="1" applyAlignment="1">
      <alignment vertical="center"/>
    </xf>
    <xf numFmtId="0" fontId="47" fillId="0" borderId="26" xfId="0" applyFont="1" applyBorder="1" applyAlignment="1">
      <alignment vertical="center"/>
    </xf>
    <xf numFmtId="0" fontId="47" fillId="0" borderId="27" xfId="0" applyFont="1" applyBorder="1" applyAlignment="1">
      <alignment vertical="center"/>
    </xf>
    <xf numFmtId="0" fontId="47" fillId="0" borderId="2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入力" xfId="45"/>
    <cellStyle name="出力" xfId="46"/>
    <cellStyle name="悪い" xfId="47"/>
    <cellStyle name="Comma [0]" xfId="48"/>
    <cellStyle name="Comma" xfId="49"/>
    <cellStyle name="良い" xfId="50"/>
    <cellStyle name="見出し 1" xfId="51"/>
    <cellStyle name="見出し 2" xfId="52"/>
    <cellStyle name="見出し 3" xfId="53"/>
    <cellStyle name="見出し 4" xfId="54"/>
    <cellStyle name="計算" xfId="55"/>
    <cellStyle name="説明文" xfId="56"/>
    <cellStyle name="警告文" xfId="57"/>
    <cellStyle name="Currency [0]" xfId="58"/>
    <cellStyle name="Currency" xfId="59"/>
    <cellStyle name="集計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5"/>
  <sheetViews>
    <sheetView tabSelected="1" zoomScale="90" zoomScaleNormal="90" zoomScalePageLayoutView="0" workbookViewId="0" topLeftCell="A1">
      <selection activeCell="A1" sqref="A1:AA1"/>
    </sheetView>
  </sheetViews>
  <sheetFormatPr defaultColWidth="9.140625" defaultRowHeight="15"/>
  <cols>
    <col min="1" max="104" width="2.57421875" style="0" customWidth="1"/>
  </cols>
  <sheetData>
    <row r="1" spans="1:27" ht="24" customHeight="1">
      <c r="A1" s="29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3" spans="1:61" ht="19.5" customHeight="1">
      <c r="A3" s="34" t="s">
        <v>11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6"/>
      <c r="Z3" s="26"/>
      <c r="AA3" s="26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1:61" ht="19.5" customHeight="1">
      <c r="A4" s="27" t="s">
        <v>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</row>
    <row r="5" spans="1:61" ht="13.5" customHeight="1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1:61" ht="13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1:69" ht="19.5" customHeight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  <c r="R7" s="3">
        <v>18</v>
      </c>
      <c r="S7" s="3">
        <v>19</v>
      </c>
      <c r="T7" s="3">
        <v>20</v>
      </c>
      <c r="U7" s="3">
        <v>21</v>
      </c>
      <c r="V7" s="3">
        <v>22</v>
      </c>
      <c r="W7" s="3">
        <v>23</v>
      </c>
      <c r="X7" s="3">
        <v>24</v>
      </c>
      <c r="Y7" s="3">
        <v>25</v>
      </c>
      <c r="Z7" s="3">
        <v>26</v>
      </c>
      <c r="AA7" s="3">
        <v>27</v>
      </c>
      <c r="AB7" s="3">
        <v>28</v>
      </c>
      <c r="AC7" s="3">
        <v>29</v>
      </c>
      <c r="AD7" s="3">
        <v>30</v>
      </c>
      <c r="AE7" s="3">
        <v>31</v>
      </c>
      <c r="AF7" s="3">
        <v>32</v>
      </c>
      <c r="AG7" s="3">
        <v>33</v>
      </c>
      <c r="AH7" s="3">
        <v>34</v>
      </c>
      <c r="AI7" s="3">
        <v>35</v>
      </c>
      <c r="AJ7" s="3">
        <v>36</v>
      </c>
      <c r="AK7" s="3">
        <v>37</v>
      </c>
      <c r="AL7" s="3">
        <v>38</v>
      </c>
      <c r="AM7" s="3">
        <v>39</v>
      </c>
      <c r="AN7" s="3">
        <v>40</v>
      </c>
      <c r="AO7" s="3">
        <v>41</v>
      </c>
      <c r="AP7" s="3">
        <v>42</v>
      </c>
      <c r="AQ7" s="3">
        <v>43</v>
      </c>
      <c r="AR7" s="3">
        <v>44</v>
      </c>
      <c r="AS7" s="3">
        <v>45</v>
      </c>
      <c r="AT7" s="3">
        <v>46</v>
      </c>
      <c r="AU7" s="3">
        <v>47</v>
      </c>
      <c r="AV7" s="3">
        <v>48</v>
      </c>
      <c r="AW7" s="3">
        <v>49</v>
      </c>
      <c r="AX7" s="3">
        <v>50</v>
      </c>
      <c r="AY7" s="3">
        <v>51</v>
      </c>
      <c r="AZ7" s="3">
        <v>52</v>
      </c>
      <c r="BA7" s="3">
        <v>53</v>
      </c>
      <c r="BB7" s="3">
        <v>54</v>
      </c>
      <c r="BC7" s="3">
        <v>55</v>
      </c>
      <c r="BD7" s="3">
        <v>56</v>
      </c>
      <c r="BE7" s="3">
        <v>57</v>
      </c>
      <c r="BF7" s="3">
        <v>58</v>
      </c>
      <c r="BG7" s="3">
        <v>59</v>
      </c>
      <c r="BH7" s="3">
        <v>60</v>
      </c>
      <c r="BI7" s="3">
        <v>61</v>
      </c>
      <c r="BK7" s="1"/>
      <c r="BL7" s="1"/>
      <c r="BM7" s="1"/>
      <c r="BN7" s="1"/>
      <c r="BO7" s="1"/>
      <c r="BP7" s="1"/>
      <c r="BQ7" s="1"/>
    </row>
    <row r="8" spans="1:69" ht="19.5" customHeight="1">
      <c r="A8" s="20">
        <v>0</v>
      </c>
      <c r="B8" s="20">
        <v>0</v>
      </c>
      <c r="C8" s="20">
        <v>0</v>
      </c>
      <c r="D8" s="21"/>
      <c r="E8" s="21"/>
      <c r="F8" s="21"/>
      <c r="G8" s="21"/>
      <c r="H8" s="21"/>
      <c r="I8" s="21"/>
      <c r="J8" s="21">
        <v>1</v>
      </c>
      <c r="K8" s="21">
        <v>0</v>
      </c>
      <c r="L8" s="21">
        <v>0</v>
      </c>
      <c r="M8" s="21">
        <v>0</v>
      </c>
      <c r="N8" s="21">
        <v>1</v>
      </c>
      <c r="O8" s="21">
        <v>0</v>
      </c>
      <c r="P8" s="21">
        <v>1</v>
      </c>
      <c r="Q8" s="21">
        <v>0</v>
      </c>
      <c r="R8" s="21">
        <v>1</v>
      </c>
      <c r="S8" s="21">
        <v>0</v>
      </c>
      <c r="T8" s="22"/>
      <c r="U8" s="22"/>
      <c r="V8" s="22"/>
      <c r="W8" s="22"/>
      <c r="X8" s="22"/>
      <c r="Y8" s="22"/>
      <c r="Z8" s="22"/>
      <c r="AA8" s="22"/>
      <c r="AB8" s="22">
        <v>1</v>
      </c>
      <c r="AC8" s="22">
        <v>1</v>
      </c>
      <c r="AD8" s="22">
        <v>0</v>
      </c>
      <c r="AE8" s="22">
        <v>0</v>
      </c>
      <c r="AF8" s="22">
        <v>1</v>
      </c>
      <c r="AG8" s="22">
        <v>0</v>
      </c>
      <c r="AH8" s="22">
        <v>0</v>
      </c>
      <c r="AI8" s="22">
        <v>0</v>
      </c>
      <c r="AJ8" s="23">
        <v>1</v>
      </c>
      <c r="AK8" s="23">
        <v>0</v>
      </c>
      <c r="AL8" s="23">
        <v>1</v>
      </c>
      <c r="AM8" s="23">
        <v>0</v>
      </c>
      <c r="AN8" s="23">
        <v>1</v>
      </c>
      <c r="AO8" s="23">
        <v>1</v>
      </c>
      <c r="AP8" s="23">
        <v>1</v>
      </c>
      <c r="AQ8" s="23">
        <v>0</v>
      </c>
      <c r="AR8" s="23">
        <v>1</v>
      </c>
      <c r="AS8" s="23">
        <v>0</v>
      </c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>
        <v>0</v>
      </c>
      <c r="BJ8" s="1"/>
      <c r="BK8" s="1"/>
      <c r="BL8" s="1"/>
      <c r="BM8" s="1"/>
      <c r="BN8" s="1"/>
      <c r="BO8" s="1"/>
      <c r="BP8" s="1"/>
      <c r="BQ8" s="1"/>
    </row>
    <row r="9" spans="1:69" ht="1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1"/>
      <c r="BK9" s="1"/>
      <c r="BL9" s="1"/>
      <c r="BM9" s="1"/>
      <c r="BN9" s="1"/>
      <c r="BO9" s="1"/>
      <c r="BP9" s="1"/>
      <c r="BQ9" s="1"/>
    </row>
    <row r="10" ht="14.25" thickBot="1"/>
    <row r="11" spans="1:61" s="2" customFormat="1" ht="19.5" customHeight="1">
      <c r="A11" s="32" t="s">
        <v>2</v>
      </c>
      <c r="B11" s="33"/>
      <c r="C11" s="33"/>
      <c r="D11" s="33"/>
      <c r="E11" s="33"/>
      <c r="F11" s="33"/>
      <c r="G11" s="33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>
        <f>A8</f>
        <v>0</v>
      </c>
      <c r="V11" s="7">
        <f>B8</f>
        <v>0</v>
      </c>
      <c r="W11" s="8">
        <f>C8</f>
        <v>0</v>
      </c>
      <c r="X11" s="3"/>
      <c r="Y11" s="3"/>
      <c r="Z11" s="14">
        <f>U11</f>
        <v>0</v>
      </c>
      <c r="AA11" s="14">
        <f>V11</f>
        <v>0</v>
      </c>
      <c r="AB11" s="14">
        <f>W11</f>
        <v>0</v>
      </c>
      <c r="AC11" s="13"/>
      <c r="AD11" s="13"/>
      <c r="AE11" s="42" t="s">
        <v>2</v>
      </c>
      <c r="AF11" s="43"/>
      <c r="AG11" s="43"/>
      <c r="AH11" s="43"/>
      <c r="AI11" s="43"/>
      <c r="AJ11" s="43"/>
      <c r="AK11" s="43"/>
      <c r="AL11" s="19">
        <f>Z11</f>
        <v>0</v>
      </c>
      <c r="AM11" s="19">
        <f>AA11</f>
        <v>0</v>
      </c>
      <c r="AN11" s="19">
        <f>AB11</f>
        <v>0</v>
      </c>
      <c r="AO11" s="15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</row>
    <row r="12" spans="1:61" s="2" customFormat="1" ht="19.5" customHeight="1">
      <c r="A12" s="30" t="s">
        <v>3</v>
      </c>
      <c r="B12" s="31"/>
      <c r="C12" s="31"/>
      <c r="D12" s="31"/>
      <c r="E12" s="31"/>
      <c r="F12" s="31"/>
      <c r="G12" s="31"/>
      <c r="H12" s="9">
        <f>D8</f>
        <v>0</v>
      </c>
      <c r="I12" s="9">
        <f aca="true" t="shared" si="0" ref="I12:W12">E8</f>
        <v>0</v>
      </c>
      <c r="J12" s="9">
        <f t="shared" si="0"/>
        <v>0</v>
      </c>
      <c r="K12" s="9">
        <f t="shared" si="0"/>
        <v>0</v>
      </c>
      <c r="L12" s="9">
        <f t="shared" si="0"/>
        <v>0</v>
      </c>
      <c r="M12" s="9">
        <f t="shared" si="0"/>
        <v>0</v>
      </c>
      <c r="N12" s="9">
        <f t="shared" si="0"/>
        <v>1</v>
      </c>
      <c r="O12" s="9">
        <f t="shared" si="0"/>
        <v>0</v>
      </c>
      <c r="P12" s="9">
        <f t="shared" si="0"/>
        <v>0</v>
      </c>
      <c r="Q12" s="9">
        <f t="shared" si="0"/>
        <v>0</v>
      </c>
      <c r="R12" s="9">
        <f t="shared" si="0"/>
        <v>1</v>
      </c>
      <c r="S12" s="9">
        <f t="shared" si="0"/>
        <v>0</v>
      </c>
      <c r="T12" s="9">
        <f t="shared" si="0"/>
        <v>1</v>
      </c>
      <c r="U12" s="9">
        <f t="shared" si="0"/>
        <v>0</v>
      </c>
      <c r="V12" s="9">
        <f t="shared" si="0"/>
        <v>1</v>
      </c>
      <c r="W12" s="10">
        <f t="shared" si="0"/>
        <v>0</v>
      </c>
      <c r="X12" s="3"/>
      <c r="Y12" s="5"/>
      <c r="Z12" s="37">
        <f>2^15*H12+2^14*I12+2^13*J12+2^12*K12+2^11*L12+2^10*M12+2^9*N12+2^8*O12+2^7*P12+2^6*Q12+2^5*R12+2^4*S12+2^3*T12+2^2*U12+2^1*V12+2^0*W12</f>
        <v>554</v>
      </c>
      <c r="AA12" s="37"/>
      <c r="AB12" s="37"/>
      <c r="AC12" s="13"/>
      <c r="AD12" s="13"/>
      <c r="AE12" s="44" t="s">
        <v>9</v>
      </c>
      <c r="AF12" s="31"/>
      <c r="AG12" s="31"/>
      <c r="AH12" s="31"/>
      <c r="AI12" s="31"/>
      <c r="AJ12" s="31"/>
      <c r="AK12" s="31"/>
      <c r="AL12" s="38">
        <f>ROUND(Z12*0.0625,1)</f>
        <v>34.6</v>
      </c>
      <c r="AM12" s="39"/>
      <c r="AN12" s="39"/>
      <c r="AO12" s="17" t="s">
        <v>7</v>
      </c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</row>
    <row r="13" spans="1:61" s="2" customFormat="1" ht="19.5" customHeight="1">
      <c r="A13" s="30" t="s">
        <v>4</v>
      </c>
      <c r="B13" s="31"/>
      <c r="C13" s="31"/>
      <c r="D13" s="31"/>
      <c r="E13" s="31"/>
      <c r="F13" s="31"/>
      <c r="G13" s="31"/>
      <c r="H13" s="9">
        <f>T8</f>
        <v>0</v>
      </c>
      <c r="I13" s="9">
        <f aca="true" t="shared" si="1" ref="I13:W13">U8</f>
        <v>0</v>
      </c>
      <c r="J13" s="9">
        <f t="shared" si="1"/>
        <v>0</v>
      </c>
      <c r="K13" s="9">
        <f t="shared" si="1"/>
        <v>0</v>
      </c>
      <c r="L13" s="9">
        <f t="shared" si="1"/>
        <v>0</v>
      </c>
      <c r="M13" s="9">
        <f t="shared" si="1"/>
        <v>0</v>
      </c>
      <c r="N13" s="9">
        <f t="shared" si="1"/>
        <v>0</v>
      </c>
      <c r="O13" s="9">
        <f t="shared" si="1"/>
        <v>0</v>
      </c>
      <c r="P13" s="9">
        <f t="shared" si="1"/>
        <v>1</v>
      </c>
      <c r="Q13" s="9">
        <f t="shared" si="1"/>
        <v>1</v>
      </c>
      <c r="R13" s="9">
        <f t="shared" si="1"/>
        <v>0</v>
      </c>
      <c r="S13" s="9">
        <f t="shared" si="1"/>
        <v>0</v>
      </c>
      <c r="T13" s="9">
        <f t="shared" si="1"/>
        <v>1</v>
      </c>
      <c r="U13" s="9">
        <f t="shared" si="1"/>
        <v>0</v>
      </c>
      <c r="V13" s="9">
        <f t="shared" si="1"/>
        <v>0</v>
      </c>
      <c r="W13" s="10">
        <f t="shared" si="1"/>
        <v>0</v>
      </c>
      <c r="X13" s="3"/>
      <c r="Y13" s="3"/>
      <c r="Z13" s="37">
        <f>2^15*H13+2^14*I13+2^13*J13+2^12*K13+2^11*L13+2^10*M13+2^9*N13+2^8*O13+2^7*P13+2^6*Q13+2^5*R13+2^4*S13+2^3*T13+2^2*U13+2^1*V13+2^0*W13</f>
        <v>200</v>
      </c>
      <c r="AA13" s="37"/>
      <c r="AB13" s="37"/>
      <c r="AC13" s="13"/>
      <c r="AD13" s="13"/>
      <c r="AE13" s="44" t="s">
        <v>4</v>
      </c>
      <c r="AF13" s="31"/>
      <c r="AG13" s="31"/>
      <c r="AH13" s="31"/>
      <c r="AI13" s="31"/>
      <c r="AJ13" s="31"/>
      <c r="AK13" s="31"/>
      <c r="AL13" s="38">
        <f>ROUND(Z13*0.0625,1)</f>
        <v>12.5</v>
      </c>
      <c r="AM13" s="39"/>
      <c r="AN13" s="39"/>
      <c r="AO13" s="18" t="s">
        <v>7</v>
      </c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</row>
    <row r="14" spans="1:61" s="2" customFormat="1" ht="19.5" customHeight="1">
      <c r="A14" s="30" t="s">
        <v>5</v>
      </c>
      <c r="B14" s="31"/>
      <c r="C14" s="31"/>
      <c r="D14" s="31"/>
      <c r="E14" s="31"/>
      <c r="F14" s="31"/>
      <c r="G14" s="31"/>
      <c r="H14" s="9"/>
      <c r="I14" s="9"/>
      <c r="J14" s="9"/>
      <c r="K14" s="9"/>
      <c r="L14" s="9"/>
      <c r="M14" s="9"/>
      <c r="N14" s="9">
        <f>AJ8</f>
        <v>1</v>
      </c>
      <c r="O14" s="9">
        <f aca="true" t="shared" si="2" ref="O14:W14">AK8</f>
        <v>0</v>
      </c>
      <c r="P14" s="9">
        <f t="shared" si="2"/>
        <v>1</v>
      </c>
      <c r="Q14" s="9">
        <f t="shared" si="2"/>
        <v>0</v>
      </c>
      <c r="R14" s="9">
        <f t="shared" si="2"/>
        <v>1</v>
      </c>
      <c r="S14" s="9">
        <f t="shared" si="2"/>
        <v>1</v>
      </c>
      <c r="T14" s="9">
        <f t="shared" si="2"/>
        <v>1</v>
      </c>
      <c r="U14" s="9">
        <f t="shared" si="2"/>
        <v>0</v>
      </c>
      <c r="V14" s="9">
        <f t="shared" si="2"/>
        <v>1</v>
      </c>
      <c r="W14" s="10">
        <f t="shared" si="2"/>
        <v>0</v>
      </c>
      <c r="X14" s="3"/>
      <c r="Y14" s="3"/>
      <c r="Z14" s="37">
        <f>2^15*H14+2^14*I14+2^13*J14+2^12*K14+2^11*L14+2^10*M14+2^9*N14+2^8*O14+2^7*P14+2^6*Q14+2^5*R14+2^4*S14+2^3*T14+2^2*U14+2^1*V14+2^0*W14</f>
        <v>698</v>
      </c>
      <c r="AA14" s="37"/>
      <c r="AB14" s="37"/>
      <c r="AC14" s="13"/>
      <c r="AD14" s="13"/>
      <c r="AE14" s="44" t="s">
        <v>10</v>
      </c>
      <c r="AF14" s="31"/>
      <c r="AG14" s="31"/>
      <c r="AH14" s="31"/>
      <c r="AI14" s="31"/>
      <c r="AJ14" s="31"/>
      <c r="AK14" s="31"/>
      <c r="AL14" s="40">
        <f>ROUND(Z14*(3.3/1024)*4.44,2)</f>
        <v>9.99</v>
      </c>
      <c r="AM14" s="41"/>
      <c r="AN14" s="41"/>
      <c r="AO14" s="18" t="s">
        <v>8</v>
      </c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</row>
    <row r="15" spans="1:61" s="2" customFormat="1" ht="19.5" customHeight="1" thickBot="1">
      <c r="A15" s="35" t="s">
        <v>6</v>
      </c>
      <c r="B15" s="36"/>
      <c r="C15" s="36"/>
      <c r="D15" s="36"/>
      <c r="E15" s="36"/>
      <c r="F15" s="36"/>
      <c r="G15" s="36"/>
      <c r="H15" s="11">
        <f>AT8</f>
        <v>0</v>
      </c>
      <c r="I15" s="11">
        <f aca="true" t="shared" si="3" ref="I15:W15">AU8</f>
        <v>0</v>
      </c>
      <c r="J15" s="11">
        <f t="shared" si="3"/>
        <v>0</v>
      </c>
      <c r="K15" s="11">
        <f t="shared" si="3"/>
        <v>0</v>
      </c>
      <c r="L15" s="11">
        <f t="shared" si="3"/>
        <v>0</v>
      </c>
      <c r="M15" s="11">
        <f t="shared" si="3"/>
        <v>0</v>
      </c>
      <c r="N15" s="11">
        <f t="shared" si="3"/>
        <v>0</v>
      </c>
      <c r="O15" s="11">
        <f t="shared" si="3"/>
        <v>0</v>
      </c>
      <c r="P15" s="11">
        <f t="shared" si="3"/>
        <v>0</v>
      </c>
      <c r="Q15" s="11">
        <f t="shared" si="3"/>
        <v>0</v>
      </c>
      <c r="R15" s="11">
        <f t="shared" si="3"/>
        <v>0</v>
      </c>
      <c r="S15" s="11">
        <f t="shared" si="3"/>
        <v>0</v>
      </c>
      <c r="T15" s="11">
        <f t="shared" si="3"/>
        <v>0</v>
      </c>
      <c r="U15" s="11">
        <f t="shared" si="3"/>
        <v>0</v>
      </c>
      <c r="V15" s="11">
        <f t="shared" si="3"/>
        <v>0</v>
      </c>
      <c r="W15" s="12">
        <f t="shared" si="3"/>
        <v>0</v>
      </c>
      <c r="X15" s="3"/>
      <c r="Y15" s="3"/>
      <c r="Z15" s="14">
        <f>U15</f>
        <v>0</v>
      </c>
      <c r="AA15" s="14">
        <f>V15</f>
        <v>0</v>
      </c>
      <c r="AB15" s="14">
        <f>W15</f>
        <v>0</v>
      </c>
      <c r="AC15" s="13"/>
      <c r="AD15" s="13"/>
      <c r="AE15" s="45" t="s">
        <v>6</v>
      </c>
      <c r="AF15" s="46"/>
      <c r="AG15" s="46"/>
      <c r="AH15" s="46"/>
      <c r="AI15" s="46"/>
      <c r="AJ15" s="46"/>
      <c r="AK15" s="46"/>
      <c r="AL15" s="25">
        <f>Z15</f>
        <v>0</v>
      </c>
      <c r="AM15" s="25">
        <f>AA15</f>
        <v>0</v>
      </c>
      <c r="AN15" s="25">
        <f>AB15</f>
        <v>0</v>
      </c>
      <c r="AO15" s="16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</row>
  </sheetData>
  <sheetProtection sheet="1" objects="1" scenarios="1"/>
  <mergeCells count="19">
    <mergeCell ref="AE11:AK11"/>
    <mergeCell ref="AE12:AK12"/>
    <mergeCell ref="AE13:AK13"/>
    <mergeCell ref="AE14:AK14"/>
    <mergeCell ref="AE15:AK15"/>
    <mergeCell ref="Z12:AB12"/>
    <mergeCell ref="Z13:AB13"/>
    <mergeCell ref="A14:G14"/>
    <mergeCell ref="A15:G15"/>
    <mergeCell ref="Z14:AB14"/>
    <mergeCell ref="AL12:AN12"/>
    <mergeCell ref="AL13:AN13"/>
    <mergeCell ref="AL14:AN14"/>
    <mergeCell ref="A4:R4"/>
    <mergeCell ref="A1:AA1"/>
    <mergeCell ref="A13:G13"/>
    <mergeCell ref="A12:G12"/>
    <mergeCell ref="A11:G11"/>
    <mergeCell ref="A3:X3"/>
  </mergeCells>
  <conditionalFormatting sqref="A8">
    <cfRule type="expression" priority="1" dxfId="0">
      <formula>OR(0,1)</formula>
    </cfRule>
  </conditionalFormatting>
  <dataValidations count="1">
    <dataValidation type="whole" allowBlank="1" showInputMessage="1" showErrorMessage="1" sqref="A8:BI8">
      <formula1>0</formula1>
      <formula2>1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Mineo Wakita</dc:creator>
  <cp:keywords/>
  <dc:description/>
  <cp:lastModifiedBy>Mineo Wakita</cp:lastModifiedBy>
  <dcterms:created xsi:type="dcterms:W3CDTF">2018-06-23T22:20:58Z</dcterms:created>
  <dcterms:modified xsi:type="dcterms:W3CDTF">2018-06-24T01:25:17Z</dcterms:modified>
  <cp:category/>
  <cp:version/>
  <cp:contentType/>
  <cp:contentStatus/>
</cp:coreProperties>
</file>